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うめざわ\園芸協会\06 コロナ対策\次期作交付金\03 方法書・スケジュールほか\01-4 1125方法書(改正)\様式\"/>
    </mc:Choice>
  </mc:AlternateContent>
  <xr:revisionPtr revIDLastSave="0" documentId="8_{7A6C4D00-C253-4AA2-92F5-855E4B5F0DB9}" xr6:coauthVersionLast="45" xr6:coauthVersionMax="45" xr10:uidLastSave="{00000000-0000-0000-0000-000000000000}"/>
  <bookViews>
    <workbookView xWindow="-120" yWindow="-120" windowWidth="20730" windowHeight="11160" tabRatio="627" activeTab="5" xr2:uid="{26C4C8AD-D778-4282-BD0E-901EA15EF088}"/>
  </bookViews>
  <sheets>
    <sheet name="(1-1)5万円 改" sheetId="1" r:id="rId1"/>
    <sheet name="(1-2)80万円 改" sheetId="7" r:id="rId2"/>
    <sheet name="(1-3)25万円 改" sheetId="8" r:id="rId3"/>
    <sheet name="(2)2万円" sheetId="2" r:id="rId4"/>
    <sheet name="(3)2,200円 改" sheetId="9" r:id="rId5"/>
    <sheet name="総括表" sheetId="11" r:id="rId6"/>
  </sheets>
  <definedNames>
    <definedName name="ア">#REF!</definedName>
    <definedName name="イ">#REF!</definedName>
    <definedName name="ウ">#REF!</definedName>
    <definedName name="エ">#REF!</definedName>
    <definedName name="オ">#REF!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1" l="1"/>
  <c r="L7" i="11"/>
  <c r="N9" i="11"/>
  <c r="Q9" i="11" s="1"/>
  <c r="N13" i="11"/>
  <c r="Q13" i="11" s="1"/>
  <c r="N17" i="11"/>
  <c r="Q17" i="11" s="1"/>
  <c r="M8" i="11"/>
  <c r="N8" i="11" s="1"/>
  <c r="Q8" i="11" s="1"/>
  <c r="M9" i="11"/>
  <c r="M10" i="11"/>
  <c r="N10" i="11" s="1"/>
  <c r="Q10" i="11" s="1"/>
  <c r="M11" i="11"/>
  <c r="N11" i="11" s="1"/>
  <c r="Q11" i="11" s="1"/>
  <c r="M12" i="11"/>
  <c r="N12" i="11" s="1"/>
  <c r="Q12" i="11" s="1"/>
  <c r="M13" i="11"/>
  <c r="M14" i="11"/>
  <c r="N14" i="11" s="1"/>
  <c r="Q14" i="11" s="1"/>
  <c r="M15" i="11"/>
  <c r="N15" i="11" s="1"/>
  <c r="Q15" i="11" s="1"/>
  <c r="M16" i="11"/>
  <c r="N16" i="11" s="1"/>
  <c r="Q16" i="11" s="1"/>
  <c r="M17" i="11"/>
  <c r="L8" i="11"/>
  <c r="L9" i="11"/>
  <c r="L10" i="11"/>
  <c r="L11" i="11"/>
  <c r="L12" i="11"/>
  <c r="L13" i="11"/>
  <c r="L14" i="11"/>
  <c r="L15" i="11"/>
  <c r="L16" i="11"/>
  <c r="L17" i="11"/>
  <c r="I8" i="11"/>
  <c r="I9" i="11"/>
  <c r="I10" i="11"/>
  <c r="I11" i="11"/>
  <c r="I12" i="11"/>
  <c r="I13" i="11"/>
  <c r="I14" i="11"/>
  <c r="I15" i="11"/>
  <c r="I16" i="11"/>
  <c r="I17" i="11"/>
  <c r="I7" i="11"/>
  <c r="I18" i="11" s="1"/>
  <c r="G18" i="11"/>
  <c r="H18" i="11"/>
  <c r="J18" i="11"/>
  <c r="K18" i="11"/>
  <c r="O18" i="11"/>
  <c r="P18" i="11"/>
  <c r="F18" i="11"/>
  <c r="H16" i="9"/>
  <c r="I1" i="11"/>
  <c r="K16" i="9" l="1"/>
  <c r="K16" i="8"/>
  <c r="K16" i="7"/>
  <c r="O16" i="1"/>
  <c r="L18" i="11" l="1"/>
  <c r="N7" i="11"/>
  <c r="J6" i="9"/>
  <c r="I8" i="2"/>
  <c r="L8" i="2" s="1"/>
  <c r="N8" i="2" s="1"/>
  <c r="J8" i="2"/>
  <c r="M8" i="2" s="1"/>
  <c r="J6" i="8"/>
  <c r="J6" i="7"/>
  <c r="K14" i="1"/>
  <c r="L14" i="1"/>
  <c r="M14" i="1"/>
  <c r="M18" i="11" l="1"/>
  <c r="K8" i="2"/>
  <c r="N14" i="1"/>
  <c r="J7" i="7"/>
  <c r="Q7" i="11" l="1"/>
  <c r="Q18" i="11" s="1"/>
  <c r="N18" i="11"/>
  <c r="J7" i="9"/>
  <c r="J8" i="9"/>
  <c r="J9" i="9"/>
  <c r="J10" i="9"/>
  <c r="J11" i="9"/>
  <c r="J12" i="9"/>
  <c r="J13" i="9"/>
  <c r="J14" i="9"/>
  <c r="J15" i="9"/>
  <c r="J5" i="9"/>
  <c r="I16" i="9"/>
  <c r="I1" i="9"/>
  <c r="I1" i="8"/>
  <c r="I1" i="7"/>
  <c r="J5" i="8"/>
  <c r="I16" i="8"/>
  <c r="H16" i="8"/>
  <c r="J15" i="8"/>
  <c r="J14" i="8"/>
  <c r="J13" i="8"/>
  <c r="J12" i="8"/>
  <c r="J11" i="8"/>
  <c r="J10" i="8"/>
  <c r="J9" i="8"/>
  <c r="J8" i="8"/>
  <c r="J7" i="8"/>
  <c r="I16" i="7"/>
  <c r="H16" i="7"/>
  <c r="J8" i="7"/>
  <c r="J9" i="7"/>
  <c r="J10" i="7"/>
  <c r="J11" i="7"/>
  <c r="J12" i="7"/>
  <c r="J13" i="7"/>
  <c r="J14" i="7"/>
  <c r="J15" i="7"/>
  <c r="J5" i="7"/>
  <c r="J16" i="8" l="1"/>
  <c r="J16" i="9"/>
  <c r="J16" i="7"/>
  <c r="P18" i="2"/>
  <c r="Q18" i="2"/>
  <c r="T18" i="2"/>
  <c r="U18" i="2"/>
  <c r="X18" i="2"/>
  <c r="Y18" i="2"/>
  <c r="Z18" i="2"/>
  <c r="H18" i="2"/>
  <c r="I9" i="2"/>
  <c r="K9" i="2" s="1"/>
  <c r="J9" i="2"/>
  <c r="M9" i="2" s="1"/>
  <c r="L9" i="2"/>
  <c r="I10" i="2"/>
  <c r="J10" i="2"/>
  <c r="M10" i="2" s="1"/>
  <c r="L10" i="2"/>
  <c r="I11" i="2"/>
  <c r="L11" i="2" s="1"/>
  <c r="J11" i="2"/>
  <c r="M11" i="2" s="1"/>
  <c r="I12" i="2"/>
  <c r="J12" i="2"/>
  <c r="M12" i="2" s="1"/>
  <c r="I13" i="2"/>
  <c r="J13" i="2"/>
  <c r="M13" i="2" s="1"/>
  <c r="L13" i="2"/>
  <c r="I14" i="2"/>
  <c r="J14" i="2"/>
  <c r="M14" i="2" s="1"/>
  <c r="L14" i="2"/>
  <c r="N14" i="2" s="1"/>
  <c r="I15" i="2"/>
  <c r="K15" i="2" s="1"/>
  <c r="J15" i="2"/>
  <c r="M15" i="2" s="1"/>
  <c r="I16" i="2"/>
  <c r="J16" i="2"/>
  <c r="M16" i="2" s="1"/>
  <c r="I17" i="2"/>
  <c r="J17" i="2"/>
  <c r="M17" i="2" s="1"/>
  <c r="L17" i="2"/>
  <c r="M7" i="2"/>
  <c r="M18" i="2" s="1"/>
  <c r="K7" i="2"/>
  <c r="J7" i="2"/>
  <c r="J18" i="2" s="1"/>
  <c r="I7" i="2"/>
  <c r="I18" i="2" s="1"/>
  <c r="Z7" i="2"/>
  <c r="V7" i="2"/>
  <c r="V18" i="2" s="1"/>
  <c r="R7" i="2"/>
  <c r="R18" i="2" s="1"/>
  <c r="I1" i="2"/>
  <c r="H16" i="1"/>
  <c r="I16" i="1"/>
  <c r="L16" i="1" s="1"/>
  <c r="J16" i="1"/>
  <c r="M16" i="1" s="1"/>
  <c r="K6" i="1"/>
  <c r="L6" i="1"/>
  <c r="M6" i="1"/>
  <c r="K7" i="1"/>
  <c r="L7" i="1"/>
  <c r="M7" i="1"/>
  <c r="K8" i="1"/>
  <c r="L8" i="1"/>
  <c r="N8" i="1" s="1"/>
  <c r="M8" i="1"/>
  <c r="K9" i="1"/>
  <c r="L9" i="1"/>
  <c r="M9" i="1"/>
  <c r="K10" i="1"/>
  <c r="L10" i="1"/>
  <c r="M10" i="1"/>
  <c r="K11" i="1"/>
  <c r="L11" i="1"/>
  <c r="M11" i="1"/>
  <c r="K12" i="1"/>
  <c r="L12" i="1"/>
  <c r="N12" i="1" s="1"/>
  <c r="M12" i="1"/>
  <c r="K13" i="1"/>
  <c r="L13" i="1"/>
  <c r="M13" i="1"/>
  <c r="K15" i="1"/>
  <c r="L15" i="1"/>
  <c r="M15" i="1"/>
  <c r="N15" i="1" s="1"/>
  <c r="M5" i="1"/>
  <c r="L5" i="1"/>
  <c r="K5" i="1"/>
  <c r="L7" i="2" l="1"/>
  <c r="N17" i="2"/>
  <c r="K16" i="2"/>
  <c r="N13" i="2"/>
  <c r="K12" i="2"/>
  <c r="N10" i="2"/>
  <c r="N9" i="2"/>
  <c r="K17" i="2"/>
  <c r="L15" i="2"/>
  <c r="N15" i="2" s="1"/>
  <c r="L16" i="2"/>
  <c r="K14" i="2"/>
  <c r="L12" i="2"/>
  <c r="N12" i="2" s="1"/>
  <c r="N11" i="2"/>
  <c r="K10" i="2"/>
  <c r="K18" i="2" s="1"/>
  <c r="N13" i="1"/>
  <c r="N9" i="1"/>
  <c r="K16" i="1"/>
  <c r="N10" i="1"/>
  <c r="N6" i="1"/>
  <c r="N5" i="1"/>
  <c r="N11" i="1"/>
  <c r="N7" i="1"/>
  <c r="N16" i="2"/>
  <c r="K13" i="2"/>
  <c r="K11" i="2"/>
  <c r="N16" i="1"/>
  <c r="L18" i="2" l="1"/>
  <c r="N7" i="2"/>
  <c r="N18" i="2" s="1"/>
</calcChain>
</file>

<file path=xl/sharedStrings.xml><?xml version="1.0" encoding="utf-8"?>
<sst xmlns="http://schemas.openxmlformats.org/spreadsheetml/2006/main" count="262" uniqueCount="106">
  <si>
    <t>取組実施者
電話番号</t>
    <rPh sb="0" eb="2">
      <t>トリクミ</t>
    </rPh>
    <rPh sb="2" eb="4">
      <t>ジッシ</t>
    </rPh>
    <rPh sb="4" eb="5">
      <t>シャ</t>
    </rPh>
    <rPh sb="6" eb="8">
      <t>デンワ</t>
    </rPh>
    <rPh sb="8" eb="10">
      <t>バンゴウ</t>
    </rPh>
    <phoneticPr fontId="3"/>
  </si>
  <si>
    <t>収入保険等
の状況</t>
    <rPh sb="0" eb="2">
      <t>シュウニュウ</t>
    </rPh>
    <rPh sb="2" eb="4">
      <t>ホケン</t>
    </rPh>
    <rPh sb="4" eb="5">
      <t>ナド</t>
    </rPh>
    <rPh sb="7" eb="9">
      <t>ジョウキョウ</t>
    </rPh>
    <phoneticPr fontId="2"/>
  </si>
  <si>
    <t>主な取組（取組類型）</t>
    <rPh sb="0" eb="1">
      <t>オモ</t>
    </rPh>
    <rPh sb="2" eb="4">
      <t>トリクミ</t>
    </rPh>
    <rPh sb="5" eb="7">
      <t>トリクミ</t>
    </rPh>
    <rPh sb="7" eb="9">
      <t>ルイケイ</t>
    </rPh>
    <phoneticPr fontId="2"/>
  </si>
  <si>
    <t>備考</t>
  </si>
  <si>
    <t>ア</t>
  </si>
  <si>
    <t>イ</t>
  </si>
  <si>
    <t>ウ</t>
  </si>
  <si>
    <t>エ</t>
  </si>
  <si>
    <t>オ</t>
  </si>
  <si>
    <t>取組実施者
住所</t>
    <rPh sb="0" eb="2">
      <t>トリクミ</t>
    </rPh>
    <rPh sb="2" eb="4">
      <t>ジッシ</t>
    </rPh>
    <rPh sb="4" eb="5">
      <t>シャ</t>
    </rPh>
    <rPh sb="6" eb="8">
      <t>ジュウショ</t>
    </rPh>
    <phoneticPr fontId="3"/>
  </si>
  <si>
    <t>高収益作物
過去実績
確認欄</t>
    <rPh sb="0" eb="3">
      <t>コウシュウエキ</t>
    </rPh>
    <rPh sb="3" eb="5">
      <t>サクモツ</t>
    </rPh>
    <rPh sb="6" eb="8">
      <t>カコ</t>
    </rPh>
    <rPh sb="8" eb="10">
      <t>ジッセキ</t>
    </rPh>
    <rPh sb="11" eb="13">
      <t>カクニン</t>
    </rPh>
    <rPh sb="13" eb="14">
      <t>ラン</t>
    </rPh>
    <phoneticPr fontId="3"/>
  </si>
  <si>
    <t>高収益作物
過去実績 確認欄</t>
    <rPh sb="0" eb="3">
      <t>コウシュウエキ</t>
    </rPh>
    <rPh sb="3" eb="5">
      <t>サクモツ</t>
    </rPh>
    <rPh sb="6" eb="8">
      <t>カコ</t>
    </rPh>
    <rPh sb="8" eb="10">
      <t>ジッセキ</t>
    </rPh>
    <rPh sb="11" eb="13">
      <t>カクニン</t>
    </rPh>
    <rPh sb="13" eb="14">
      <t>ラン</t>
    </rPh>
    <phoneticPr fontId="3"/>
  </si>
  <si>
    <t>現況
面積（a）</t>
    <rPh sb="0" eb="2">
      <t>ゲンキョウ</t>
    </rPh>
    <rPh sb="3" eb="5">
      <t>メンセキ</t>
    </rPh>
    <phoneticPr fontId="2"/>
  </si>
  <si>
    <t>取組実施者
名</t>
    <rPh sb="0" eb="2">
      <t>トリクミ</t>
    </rPh>
    <rPh sb="2" eb="4">
      <t>ジッシ</t>
    </rPh>
    <rPh sb="4" eb="5">
      <t>シャ</t>
    </rPh>
    <rPh sb="6" eb="7">
      <t>メイ</t>
    </rPh>
    <phoneticPr fontId="3"/>
  </si>
  <si>
    <t>平地</t>
    <rPh sb="0" eb="2">
      <t>ヘイチ</t>
    </rPh>
    <phoneticPr fontId="5"/>
  </si>
  <si>
    <t>中山間等</t>
    <rPh sb="0" eb="1">
      <t>チュウ</t>
    </rPh>
    <rPh sb="1" eb="3">
      <t>サンカン</t>
    </rPh>
    <rPh sb="3" eb="4">
      <t>トウ</t>
    </rPh>
    <phoneticPr fontId="5"/>
  </si>
  <si>
    <t>合計</t>
    <rPh sb="0" eb="2">
      <t>ゴウケイ</t>
    </rPh>
    <phoneticPr fontId="5"/>
  </si>
  <si>
    <t>交付金額（円）</t>
    <rPh sb="0" eb="2">
      <t>コウフ</t>
    </rPh>
    <rPh sb="2" eb="4">
      <t>キンガク</t>
    </rPh>
    <rPh sb="5" eb="6">
      <t>エン</t>
    </rPh>
    <phoneticPr fontId="2"/>
  </si>
  <si>
    <t>交付対象面積（a）</t>
    <rPh sb="0" eb="2">
      <t>コウフ</t>
    </rPh>
    <rPh sb="2" eb="4">
      <t>タイショウ</t>
    </rPh>
    <rPh sb="4" eb="6">
      <t>メンセキ</t>
    </rPh>
    <phoneticPr fontId="2"/>
  </si>
  <si>
    <t>団体名：ＪＡ●●</t>
    <rPh sb="0" eb="2">
      <t>ダンタイ</t>
    </rPh>
    <rPh sb="2" eb="3">
      <t>メイ</t>
    </rPh>
    <phoneticPr fontId="5"/>
  </si>
  <si>
    <t>★きいろセルは計算式。</t>
    <rPh sb="7" eb="10">
      <t>ケイサンシキ</t>
    </rPh>
    <phoneticPr fontId="5"/>
  </si>
  <si>
    <t>【合計】</t>
    <rPh sb="1" eb="3">
      <t>ゴウケイ</t>
    </rPh>
    <phoneticPr fontId="5"/>
  </si>
  <si>
    <t>取組面積（a）</t>
    <rPh sb="0" eb="2">
      <t>トリクミ</t>
    </rPh>
    <rPh sb="2" eb="4">
      <t>メンセキ</t>
    </rPh>
    <phoneticPr fontId="5"/>
  </si>
  <si>
    <t>平地</t>
    <rPh sb="0" eb="2">
      <t>ヒラチ</t>
    </rPh>
    <phoneticPr fontId="5"/>
  </si>
  <si>
    <t>取組
項目</t>
    <rPh sb="0" eb="2">
      <t>トリクミ</t>
    </rPh>
    <rPh sb="3" eb="5">
      <t>コウモク</t>
    </rPh>
    <phoneticPr fontId="5"/>
  </si>
  <si>
    <t>イ</t>
    <phoneticPr fontId="5"/>
  </si>
  <si>
    <t>ウ</t>
    <phoneticPr fontId="5"/>
  </si>
  <si>
    <t>No.</t>
    <phoneticPr fontId="5"/>
  </si>
  <si>
    <t>交付対象
面積（a）</t>
    <rPh sb="0" eb="2">
      <t>コウフ</t>
    </rPh>
    <rPh sb="2" eb="4">
      <t>タイショウ</t>
    </rPh>
    <rPh sb="5" eb="7">
      <t>メンセキ</t>
    </rPh>
    <phoneticPr fontId="2"/>
  </si>
  <si>
    <t>※加入は「１」、加入検討は「２」</t>
    <rPh sb="1" eb="3">
      <t>カニュウ</t>
    </rPh>
    <rPh sb="8" eb="10">
      <t>カニュウ</t>
    </rPh>
    <rPh sb="10" eb="12">
      <t>ケントウ</t>
    </rPh>
    <phoneticPr fontId="5"/>
  </si>
  <si>
    <t>※該当に「１」</t>
    <rPh sb="1" eb="3">
      <t>ガイトウ</t>
    </rPh>
    <phoneticPr fontId="5"/>
  </si>
  <si>
    <t>※出荷実績（過去実績）を確認したものは「１」</t>
    <rPh sb="1" eb="3">
      <t>シュッカ</t>
    </rPh>
    <rPh sb="3" eb="5">
      <t>ジッセキ</t>
    </rPh>
    <rPh sb="6" eb="8">
      <t>カコ</t>
    </rPh>
    <rPh sb="8" eb="10">
      <t>ジッセキ</t>
    </rPh>
    <rPh sb="12" eb="14">
      <t>カクニン</t>
    </rPh>
    <phoneticPr fontId="5"/>
  </si>
  <si>
    <t>※市町村名から。</t>
    <rPh sb="1" eb="4">
      <t>シチョウソン</t>
    </rPh>
    <rPh sb="4" eb="5">
      <t>メイ</t>
    </rPh>
    <phoneticPr fontId="5"/>
  </si>
  <si>
    <t>○○市○○123</t>
    <rPh sb="2" eb="3">
      <t>シ</t>
    </rPh>
    <phoneticPr fontId="5"/>
  </si>
  <si>
    <t>043-223-0000</t>
    <phoneticPr fontId="5"/>
  </si>
  <si>
    <t>○○ ○○</t>
    <phoneticPr fontId="5"/>
  </si>
  <si>
    <t>交付対象合計面積（a）</t>
    <rPh sb="0" eb="2">
      <t>コウフ</t>
    </rPh>
    <rPh sb="2" eb="4">
      <t>タイショウ</t>
    </rPh>
    <rPh sb="4" eb="6">
      <t>ゴウケイ</t>
    </rPh>
    <rPh sb="6" eb="8">
      <t>メンセキ</t>
    </rPh>
    <phoneticPr fontId="2"/>
  </si>
  <si>
    <t>厳選出荷作業に従事した延べ人数・日数
（人・日）</t>
    <rPh sb="0" eb="2">
      <t>ゲンセン</t>
    </rPh>
    <rPh sb="2" eb="4">
      <t>シュッカ</t>
    </rPh>
    <rPh sb="4" eb="6">
      <t>サギョウ</t>
    </rPh>
    <rPh sb="7" eb="9">
      <t>ジュウジ</t>
    </rPh>
    <rPh sb="11" eb="12">
      <t>ノ</t>
    </rPh>
    <rPh sb="13" eb="15">
      <t>ニンズウ</t>
    </rPh>
    <rPh sb="16" eb="18">
      <t>ニッスウ</t>
    </rPh>
    <rPh sb="20" eb="21">
      <t>ヒト</t>
    </rPh>
    <rPh sb="22" eb="23">
      <t>ニチ</t>
    </rPh>
    <phoneticPr fontId="2"/>
  </si>
  <si>
    <t>例</t>
    <rPh sb="0" eb="1">
      <t>レイ</t>
    </rPh>
    <phoneticPr fontId="5"/>
  </si>
  <si>
    <t>（注）１．取組実施者名欄には、事業に参加する全ての取組実施者名を記載する。</t>
  </si>
  <si>
    <t>　　　２．収入保険等の状況欄には、状況に応じて以下の番号を記載する。</t>
  </si>
  <si>
    <t>　　　４．交付対象面積欄には、要領別紙１－１に基づき、対象となる面積を記載する。</t>
  </si>
  <si>
    <t>　　　（２）セーフティネットへの加入を検討している、又は、今後、加入を検討する。：「２」</t>
    <phoneticPr fontId="5"/>
  </si>
  <si>
    <t>　　　（１）セーフティネットに加入している。　　　　　　　               　　　　　 　　　　　：「１」</t>
    <phoneticPr fontId="5"/>
  </si>
  <si>
    <t>　　　５．主な取組（取組類型）欄には、要領別紙１－１の別表１に基づき、主に実施する取組類型に「１」を記入する。</t>
    <phoneticPr fontId="5"/>
  </si>
  <si>
    <t>　　  ４．交付対象合計面積欄には、取組面積の合計を記載する。</t>
  </si>
  <si>
    <t>　 　 ６．取組面積欄には、要領別紙１－１に基づき、対象となる面積を記載する。</t>
  </si>
  <si>
    <t>　 　 ５．取組欄（取組類型）には、要領別紙１－１の別表２に基づき、実施する取組類型に「１」を記入する。</t>
    <phoneticPr fontId="5"/>
  </si>
  <si>
    <t>　　　２．収入保険等の状況欄には、状況に応じて以下の番号を記載すること。</t>
    <phoneticPr fontId="5"/>
  </si>
  <si>
    <t>　　　２．収入保険等の状況欄には、状況に応じて以下の番号を記載する。</t>
    <phoneticPr fontId="5"/>
  </si>
  <si>
    <t>　　　３．現況面積欄には、前年の厳選出荷の取組の対象品目の作付面積を記載する。</t>
  </si>
  <si>
    <t>　　　４．厳選出荷作業に従事した延べ人数・日数欄には、要領別紙１－２に基づき作業従事者数及び日数（人・日）を記載する。</t>
  </si>
  <si>
    <r>
      <rPr>
        <b/>
        <sz val="12"/>
        <color rgb="FF0000FF"/>
        <rFont val="ＭＳ Ｐゴシック"/>
        <family val="3"/>
        <charset val="128"/>
      </rPr>
      <t>別紙　一覧表</t>
    </r>
    <r>
      <rPr>
        <b/>
        <sz val="12"/>
        <color theme="1"/>
        <rFont val="ＭＳ Ｐゴシック"/>
        <family val="3"/>
        <charset val="128"/>
      </rPr>
      <t>　別添 取組実施者名簿（１－１）</t>
    </r>
    <r>
      <rPr>
        <b/>
        <sz val="12"/>
        <color rgb="FF0000FF"/>
        <rFont val="ＭＳ Ｐゴシック"/>
        <family val="3"/>
        <charset val="128"/>
      </rPr>
      <t>【5万円/10a】</t>
    </r>
    <rPh sb="0" eb="2">
      <t>ベッシ</t>
    </rPh>
    <rPh sb="3" eb="5">
      <t>イチラン</t>
    </rPh>
    <rPh sb="5" eb="6">
      <t>ヒョウ</t>
    </rPh>
    <rPh sb="7" eb="9">
      <t>ベッテン</t>
    </rPh>
    <rPh sb="10" eb="12">
      <t>トリクミ</t>
    </rPh>
    <rPh sb="12" eb="14">
      <t>ジッシ</t>
    </rPh>
    <rPh sb="14" eb="15">
      <t>シャ</t>
    </rPh>
    <rPh sb="15" eb="17">
      <t>メイボ</t>
    </rPh>
    <rPh sb="24" eb="26">
      <t>マンエン</t>
    </rPh>
    <phoneticPr fontId="5"/>
  </si>
  <si>
    <r>
      <rPr>
        <b/>
        <sz val="12"/>
        <color rgb="FF0000FF"/>
        <rFont val="ＭＳ Ｐゴシック"/>
        <family val="3"/>
        <charset val="128"/>
      </rPr>
      <t>別紙　一覧表</t>
    </r>
    <r>
      <rPr>
        <b/>
        <sz val="12"/>
        <color theme="1"/>
        <rFont val="ＭＳ Ｐゴシック"/>
        <family val="3"/>
        <charset val="128"/>
      </rPr>
      <t>　別添 取組実施者名簿（１－２）</t>
    </r>
    <r>
      <rPr>
        <b/>
        <sz val="12"/>
        <color rgb="FF0000FF"/>
        <rFont val="ＭＳ Ｐゴシック"/>
        <family val="3"/>
        <charset val="128"/>
      </rPr>
      <t>【80万円/10a】</t>
    </r>
    <rPh sb="0" eb="2">
      <t>ベッシ</t>
    </rPh>
    <rPh sb="3" eb="5">
      <t>イチラン</t>
    </rPh>
    <rPh sb="5" eb="6">
      <t>ヒョウ</t>
    </rPh>
    <rPh sb="7" eb="9">
      <t>ベッテン</t>
    </rPh>
    <rPh sb="10" eb="12">
      <t>トリクミ</t>
    </rPh>
    <rPh sb="12" eb="14">
      <t>ジッシ</t>
    </rPh>
    <rPh sb="14" eb="15">
      <t>シャ</t>
    </rPh>
    <rPh sb="15" eb="17">
      <t>メイボ</t>
    </rPh>
    <rPh sb="25" eb="27">
      <t>マンエン</t>
    </rPh>
    <phoneticPr fontId="5"/>
  </si>
  <si>
    <r>
      <rPr>
        <b/>
        <sz val="12"/>
        <color rgb="FF0000FF"/>
        <rFont val="ＭＳ Ｐゴシック"/>
        <family val="3"/>
        <charset val="128"/>
      </rPr>
      <t>別紙　一覧表</t>
    </r>
    <r>
      <rPr>
        <b/>
        <sz val="12"/>
        <color theme="1"/>
        <rFont val="ＭＳ Ｐゴシック"/>
        <family val="3"/>
        <charset val="128"/>
      </rPr>
      <t>　別添 取組実施者名簿（１－３）</t>
    </r>
    <r>
      <rPr>
        <b/>
        <sz val="12"/>
        <color rgb="FF0000FF"/>
        <rFont val="ＭＳ Ｐゴシック"/>
        <family val="3"/>
        <charset val="128"/>
      </rPr>
      <t>【25万円/10a】</t>
    </r>
    <rPh sb="0" eb="2">
      <t>ベッシ</t>
    </rPh>
    <rPh sb="3" eb="5">
      <t>イチラン</t>
    </rPh>
    <rPh sb="5" eb="6">
      <t>ヒョウ</t>
    </rPh>
    <rPh sb="7" eb="9">
      <t>ベッテン</t>
    </rPh>
    <rPh sb="10" eb="12">
      <t>トリクミ</t>
    </rPh>
    <rPh sb="12" eb="14">
      <t>ジッシ</t>
    </rPh>
    <rPh sb="14" eb="15">
      <t>シャ</t>
    </rPh>
    <rPh sb="15" eb="17">
      <t>メイボ</t>
    </rPh>
    <rPh sb="25" eb="27">
      <t>マンエン</t>
    </rPh>
    <phoneticPr fontId="5"/>
  </si>
  <si>
    <r>
      <rPr>
        <b/>
        <sz val="12"/>
        <color rgb="FF0000FF"/>
        <rFont val="ＭＳ Ｐゴシック"/>
        <family val="3"/>
        <charset val="128"/>
      </rPr>
      <t>別紙　一覧表</t>
    </r>
    <r>
      <rPr>
        <b/>
        <sz val="12"/>
        <color theme="1"/>
        <rFont val="ＭＳ Ｐゴシック"/>
        <family val="3"/>
        <charset val="128"/>
      </rPr>
      <t>　別添 取組実施者名簿（２）</t>
    </r>
    <r>
      <rPr>
        <b/>
        <sz val="12"/>
        <color rgb="FF0000FF"/>
        <rFont val="ＭＳ Ｐゴシック"/>
        <family val="3"/>
        <charset val="128"/>
      </rPr>
      <t>【2万円/10a】</t>
    </r>
    <phoneticPr fontId="5"/>
  </si>
  <si>
    <r>
      <rPr>
        <b/>
        <sz val="12"/>
        <color rgb="FF0000FF"/>
        <rFont val="ＭＳ Ｐゴシック"/>
        <family val="3"/>
        <charset val="128"/>
      </rPr>
      <t>別紙　一覧表</t>
    </r>
    <r>
      <rPr>
        <b/>
        <sz val="12"/>
        <color theme="1"/>
        <rFont val="ＭＳ Ｐゴシック"/>
        <family val="3"/>
        <charset val="128"/>
      </rPr>
      <t>　別添 取組実施者名簿（３）</t>
    </r>
    <r>
      <rPr>
        <b/>
        <sz val="12"/>
        <color rgb="FF0000FF"/>
        <rFont val="ＭＳ Ｐゴシック"/>
        <family val="3"/>
        <charset val="128"/>
      </rPr>
      <t>【2,200円/人・日】</t>
    </r>
    <rPh sb="0" eb="2">
      <t>ベッシ</t>
    </rPh>
    <rPh sb="3" eb="5">
      <t>イチラン</t>
    </rPh>
    <rPh sb="5" eb="6">
      <t>ヒョウ</t>
    </rPh>
    <rPh sb="7" eb="9">
      <t>ベッテン</t>
    </rPh>
    <rPh sb="10" eb="12">
      <t>トリクミ</t>
    </rPh>
    <rPh sb="12" eb="14">
      <t>ジッシ</t>
    </rPh>
    <rPh sb="14" eb="15">
      <t>シャ</t>
    </rPh>
    <rPh sb="15" eb="17">
      <t>メイボ</t>
    </rPh>
    <rPh sb="26" eb="27">
      <t>エン</t>
    </rPh>
    <rPh sb="28" eb="29">
      <t>ヒト</t>
    </rPh>
    <rPh sb="30" eb="31">
      <t>ニチ</t>
    </rPh>
    <phoneticPr fontId="5"/>
  </si>
  <si>
    <t>申告書
申請金額（円）</t>
    <rPh sb="4" eb="6">
      <t>シンセイ</t>
    </rPh>
    <phoneticPr fontId="5"/>
  </si>
  <si>
    <t>申告書 減収率</t>
    <rPh sb="0" eb="3">
      <t>シンコクショ</t>
    </rPh>
    <rPh sb="4" eb="6">
      <t>ゲンシュウ</t>
    </rPh>
    <rPh sb="6" eb="7">
      <t>リツ</t>
    </rPh>
    <phoneticPr fontId="5"/>
  </si>
  <si>
    <t>2割以上</t>
    <rPh sb="1" eb="4">
      <t>ワリイジョウ</t>
    </rPh>
    <phoneticPr fontId="5"/>
  </si>
  <si>
    <t>2割未満</t>
    <rPh sb="1" eb="2">
      <t>ワリ</t>
    </rPh>
    <rPh sb="2" eb="4">
      <t>ミマン</t>
    </rPh>
    <phoneticPr fontId="5"/>
  </si>
  <si>
    <r>
      <rPr>
        <b/>
        <sz val="12"/>
        <color rgb="FFFF0000"/>
        <rFont val="ＭＳ Ｐゴシック"/>
        <family val="3"/>
        <charset val="128"/>
      </rPr>
      <t>(参考)</t>
    </r>
    <r>
      <rPr>
        <b/>
        <sz val="12"/>
        <color theme="1"/>
        <rFont val="ＭＳ Ｐゴシック"/>
        <family val="3"/>
        <charset val="128"/>
      </rPr>
      <t xml:space="preserve">
交付金額（円）</t>
    </r>
    <rPh sb="1" eb="3">
      <t>サンコウ</t>
    </rPh>
    <rPh sb="5" eb="7">
      <t>コウフ</t>
    </rPh>
    <rPh sb="7" eb="9">
      <t>キンガク</t>
    </rPh>
    <rPh sb="10" eb="11">
      <t>エン</t>
    </rPh>
    <phoneticPr fontId="2"/>
  </si>
  <si>
    <r>
      <rPr>
        <b/>
        <sz val="12"/>
        <color rgb="FFFF0000"/>
        <rFont val="ＭＳ Ｐゴシック"/>
        <family val="3"/>
        <charset val="128"/>
      </rPr>
      <t>(参考)</t>
    </r>
    <r>
      <rPr>
        <b/>
        <sz val="12"/>
        <color theme="1"/>
        <rFont val="ＭＳ Ｐゴシック"/>
        <family val="3"/>
        <charset val="128"/>
      </rPr>
      <t>交付金額（円）</t>
    </r>
    <rPh sb="1" eb="3">
      <t>サンコウ</t>
    </rPh>
    <rPh sb="4" eb="6">
      <t>コウフ</t>
    </rPh>
    <rPh sb="6" eb="8">
      <t>キンガク</t>
    </rPh>
    <rPh sb="9" eb="10">
      <t>エン</t>
    </rPh>
    <phoneticPr fontId="2"/>
  </si>
  <si>
    <t>　　　　　ただし、申告書（様式戊）も提出する場合は、申告書（様式戊）のアからウのうち✔の付いた額に対応する様式甲からの転記金額を記入する。
　　</t>
    <phoneticPr fontId="5"/>
  </si>
  <si>
    <t>　　　　　ただし、申告書（様式戊）も提出する場合は、申告書（様式戊）のアからウのうち✔の付いた額に対応する様式乙からの転記金額を記入する。
　</t>
    <phoneticPr fontId="5"/>
  </si>
  <si>
    <t>　　　　　ただし、申告書（様式戊）も提出する場合は、申告書（様式戊）のアからウのうち✔の付いた額に対応する様式丙からの転記金額を記入する。</t>
    <phoneticPr fontId="5"/>
  </si>
  <si>
    <t>　　　５．申告書に基づく交付申請金額欄には、申告書（様式丁）に記入されている厳選出荷の支援に係る交付申請金額を記入する。</t>
    <phoneticPr fontId="5"/>
  </si>
  <si>
    <t>　　　６．関係書類として、適宜、根拠資料を添付すること。</t>
  </si>
  <si>
    <t>　　　７．申告書に基づく交付申請金額欄には、申告書（様式甲）に記入されている5万円/10aに係る交付申請金額を記入する。
　　　　</t>
    <phoneticPr fontId="5"/>
  </si>
  <si>
    <t>　　　８．申告書に基づく減収率の確認欄には、申告書【総括表】に記入されている減収率について該当する欄に「１」を記入する。</t>
    <phoneticPr fontId="5"/>
  </si>
  <si>
    <t>　　　７．申告書に基づく交付申請金額欄には、申告書（様式乙）に記入されている80万円/10aに係る交付申請金額を記入する。
　　　　　</t>
    <phoneticPr fontId="5"/>
  </si>
  <si>
    <t>　　　７．申告書に基づく交付申請金額欄には、申告書（様式丙）に記入されている25万円/10aに係る交付申請金額を記入する。</t>
    <phoneticPr fontId="5"/>
  </si>
  <si>
    <t>　　  ７．関係書類として、適宜、根拠資料を添付すること。</t>
    <phoneticPr fontId="5"/>
  </si>
  <si>
    <r>
      <t>　　　３．現況面積欄には、前年の野菜、花き、果樹又は茶</t>
    </r>
    <r>
      <rPr>
        <sz val="12"/>
        <color rgb="FFFF0000"/>
        <rFont val="ＭＳ Ｐゴシック"/>
        <family val="3"/>
        <charset val="128"/>
      </rPr>
      <t>等</t>
    </r>
    <r>
      <rPr>
        <sz val="12"/>
        <rFont val="ＭＳ Ｐゴシック"/>
        <family val="3"/>
        <charset val="128"/>
      </rPr>
      <t>の作付面積を記載する。</t>
    </r>
    <rPh sb="27" eb="28">
      <t>トウ</t>
    </rPh>
    <phoneticPr fontId="5"/>
  </si>
  <si>
    <r>
      <t>　　　３．現況面積欄には、前年の野菜、花き、果樹又は茶</t>
    </r>
    <r>
      <rPr>
        <sz val="12"/>
        <color rgb="FFFF0000"/>
        <rFont val="ＭＳ Ｐゴシック"/>
        <family val="3"/>
        <charset val="128"/>
      </rPr>
      <t>等</t>
    </r>
    <r>
      <rPr>
        <sz val="12"/>
        <rFont val="ＭＳ Ｐゴシック"/>
        <family val="3"/>
        <charset val="128"/>
      </rPr>
      <t>の作付面積を記載する。</t>
    </r>
    <rPh sb="27" eb="28">
      <t>トウ</t>
    </rPh>
    <phoneticPr fontId="5"/>
  </si>
  <si>
    <r>
      <rPr>
        <b/>
        <sz val="12"/>
        <color rgb="FF0000FF"/>
        <rFont val="ＭＳ Ｐゴシック"/>
        <family val="3"/>
        <charset val="128"/>
      </rPr>
      <t>別紙　一覧表</t>
    </r>
    <r>
      <rPr>
        <b/>
        <sz val="12"/>
        <color theme="1"/>
        <rFont val="ＭＳ Ｐゴシック"/>
        <family val="3"/>
        <charset val="128"/>
      </rPr>
      <t>　別添 取組実施者ごとの交付額総括表</t>
    </r>
    <phoneticPr fontId="5"/>
  </si>
  <si>
    <t>5万円/10a</t>
    <rPh sb="1" eb="3">
      <t>マンエン</t>
    </rPh>
    <phoneticPr fontId="5"/>
  </si>
  <si>
    <t>25万円/10a</t>
    <rPh sb="2" eb="4">
      <t>マンエン</t>
    </rPh>
    <phoneticPr fontId="5"/>
  </si>
  <si>
    <t>80万円/10a</t>
    <rPh sb="2" eb="4">
      <t>マンエン</t>
    </rPh>
    <phoneticPr fontId="5"/>
  </si>
  <si>
    <t>当初算定額</t>
    <rPh sb="0" eb="2">
      <t>トウショ</t>
    </rPh>
    <rPh sb="2" eb="4">
      <t>サンテイ</t>
    </rPh>
    <rPh sb="4" eb="5">
      <t>ガク</t>
    </rPh>
    <phoneticPr fontId="5"/>
  </si>
  <si>
    <t>交付金額(円)③</t>
    <rPh sb="0" eb="2">
      <t>コウフ</t>
    </rPh>
    <rPh sb="2" eb="4">
      <t>キンガク</t>
    </rPh>
    <rPh sb="5" eb="6">
      <t>エン</t>
    </rPh>
    <phoneticPr fontId="5"/>
  </si>
  <si>
    <t>交付金額(円)②</t>
    <rPh sb="0" eb="2">
      <t>コウフ</t>
    </rPh>
    <rPh sb="2" eb="4">
      <t>キンガク</t>
    </rPh>
    <rPh sb="5" eb="6">
      <t>エン</t>
    </rPh>
    <phoneticPr fontId="5"/>
  </si>
  <si>
    <t>交付金額(円)①</t>
    <rPh sb="0" eb="2">
      <t>コウフ</t>
    </rPh>
    <rPh sb="2" eb="4">
      <t>キンガク</t>
    </rPh>
    <rPh sb="5" eb="6">
      <t>エン</t>
    </rPh>
    <phoneticPr fontId="5"/>
  </si>
  <si>
    <t>追加措置に関するもの</t>
    <rPh sb="0" eb="2">
      <t>ツイカ</t>
    </rPh>
    <rPh sb="2" eb="4">
      <t>ソチ</t>
    </rPh>
    <rPh sb="5" eb="6">
      <t>カン</t>
    </rPh>
    <phoneticPr fontId="5"/>
  </si>
  <si>
    <t>交付金額(円)⑦</t>
    <rPh sb="0" eb="2">
      <t>コウフ</t>
    </rPh>
    <rPh sb="2" eb="4">
      <t>キンガク</t>
    </rPh>
    <rPh sb="5" eb="6">
      <t>エン</t>
    </rPh>
    <phoneticPr fontId="5"/>
  </si>
  <si>
    <t>申告書に基づく交付申請額(円)⑧</t>
    <rPh sb="0" eb="3">
      <t>シンコクショ</t>
    </rPh>
    <rPh sb="4" eb="5">
      <t>モト</t>
    </rPh>
    <rPh sb="7" eb="9">
      <t>コウフ</t>
    </rPh>
    <rPh sb="9" eb="11">
      <t>シンセイ</t>
    </rPh>
    <rPh sb="11" eb="12">
      <t>ガク</t>
    </rPh>
    <rPh sb="13" eb="14">
      <t>エン</t>
    </rPh>
    <phoneticPr fontId="5"/>
  </si>
  <si>
    <t>2万円/10a</t>
    <rPh sb="1" eb="3">
      <t>マンエン</t>
    </rPh>
    <phoneticPr fontId="5"/>
  </si>
  <si>
    <t>5万円/10a、8万円/10a、25万円/10aの取組関係</t>
    <rPh sb="1" eb="3">
      <t>マンエン</t>
    </rPh>
    <rPh sb="9" eb="11">
      <t>マンエン</t>
    </rPh>
    <rPh sb="18" eb="20">
      <t>マンエン</t>
    </rPh>
    <rPh sb="25" eb="27">
      <t>トリクミ</t>
    </rPh>
    <rPh sb="27" eb="29">
      <t>カンケイ</t>
    </rPh>
    <phoneticPr fontId="5"/>
  </si>
  <si>
    <t>厳選出荷
2,200円/人･日</t>
    <rPh sb="0" eb="2">
      <t>ゲンセン</t>
    </rPh>
    <rPh sb="2" eb="4">
      <t>シュッカ</t>
    </rPh>
    <rPh sb="10" eb="11">
      <t>エン</t>
    </rPh>
    <rPh sb="12" eb="13">
      <t>ヒト</t>
    </rPh>
    <rPh sb="14" eb="15">
      <t>ヒ</t>
    </rPh>
    <phoneticPr fontId="5"/>
  </si>
  <si>
    <r>
      <t>申告書に基づく交付申請金額(円)</t>
    </r>
    <r>
      <rPr>
        <b/>
        <sz val="12"/>
        <color rgb="FFFF0000"/>
        <rFont val="ＭＳ Ｐゴシック"/>
        <family val="3"/>
        <charset val="128"/>
      </rPr>
      <t>⑤</t>
    </r>
    <rPh sb="0" eb="3">
      <t>シンコクショ</t>
    </rPh>
    <rPh sb="4" eb="5">
      <t>モト</t>
    </rPh>
    <rPh sb="7" eb="9">
      <t>コウフ</t>
    </rPh>
    <rPh sb="9" eb="11">
      <t>シンセイ</t>
    </rPh>
    <rPh sb="11" eb="13">
      <t>キンガク</t>
    </rPh>
    <rPh sb="14" eb="15">
      <t>エン</t>
    </rPh>
    <phoneticPr fontId="5"/>
  </si>
  <si>
    <r>
      <t>交付金額(円)</t>
    </r>
    <r>
      <rPr>
        <b/>
        <sz val="12"/>
        <color theme="1"/>
        <rFont val="ＭＳ Ｐゴシック"/>
        <family val="3"/>
        <charset val="128"/>
      </rPr>
      <t>④</t>
    </r>
    <r>
      <rPr>
        <sz val="12"/>
        <color theme="1"/>
        <rFont val="ＭＳ Ｐゴシック"/>
        <family val="2"/>
        <charset val="128"/>
      </rPr>
      <t>=①+②+③</t>
    </r>
    <rPh sb="0" eb="2">
      <t>コウフ</t>
    </rPh>
    <rPh sb="2" eb="4">
      <t>キンガク</t>
    </rPh>
    <rPh sb="5" eb="6">
      <t>エン</t>
    </rPh>
    <phoneticPr fontId="5"/>
  </si>
  <si>
    <t>　　　　　また、記載欄が不足する場合、様式に記載欄を追加して記載する又は、別紙において一覧表を作成し添付することも可能とする。　</t>
  </si>
  <si>
    <t>　　　　　なお、複数の地区や団体ごとに取組実施者をまとめることができる場合は、地区及び団体ごとに記載する。　　　　</t>
  </si>
  <si>
    <t>　　　２．5万円、80万円、25万円/10aの取組関係欄</t>
  </si>
  <si>
    <t xml:space="preserve">　　　　(1) 当初算定額欄の交付金額①～③欄には、それぞれ別紙様式第６－２号（取組計画書）の６の(1)～(3)の交付金額を記入する。 </t>
  </si>
  <si>
    <t>　　　　(2) 申告書に基づく交付申請金額欄には、申告書（様式甲、乙、丙）に記入されている交付申請金額をそれぞれ記入する。</t>
  </si>
  <si>
    <t>　　　　　　ただし、申告書（様式戊）も提出する場合は、申告書（様式戊）のアからウまでのうち✔の付いた額に対応する様式甲からの転記金額を記入する。　　　</t>
  </si>
  <si>
    <t>　　　　(3) 追加措置に関するものの欄の追加措置の対象額（A)の欄には、別紙様式第６－２号（取組計画書）の７「追加措置の取組一覧表」の「合計（追加措置の対象額）」を記入する。</t>
  </si>
  <si>
    <t>　　　３．２万円/10aの取組関係欄の交付金額⑥には、別紙様式第６－２号（取組計画書）の６の(4)の交付金額を記入する。</t>
  </si>
  <si>
    <t>　　　４．厳選出荷（2,200円/人・日）の取組関係欄の申告書に基づく交付申請額⑦には、申告書（様式丁）の交付申請金額（B）を記入する。</t>
  </si>
  <si>
    <r>
      <t xml:space="preserve">交付申請額(円)
</t>
    </r>
    <r>
      <rPr>
        <b/>
        <sz val="12"/>
        <color theme="1"/>
        <rFont val="ＭＳ Ｐゴシック"/>
        <family val="3"/>
        <charset val="128"/>
      </rPr>
      <t>⑥</t>
    </r>
    <r>
      <rPr>
        <sz val="12"/>
        <color theme="1"/>
        <rFont val="ＭＳ Ｐゴシック"/>
        <family val="2"/>
        <charset val="128"/>
      </rPr>
      <t>=⑤+(C)</t>
    </r>
    <rPh sb="0" eb="2">
      <t>コウフ</t>
    </rPh>
    <rPh sb="2" eb="4">
      <t>シンセイ</t>
    </rPh>
    <rPh sb="4" eb="5">
      <t>ガク</t>
    </rPh>
    <rPh sb="6" eb="7">
      <t>エン</t>
    </rPh>
    <phoneticPr fontId="5"/>
  </si>
  <si>
    <r>
      <t>追加措置の
対象額(円)</t>
    </r>
    <r>
      <rPr>
        <b/>
        <sz val="12"/>
        <color rgb="FF0000FF"/>
        <rFont val="ＭＳ Ｐゴシック"/>
        <family val="3"/>
        <charset val="128"/>
      </rPr>
      <t>(A)</t>
    </r>
    <rPh sb="0" eb="2">
      <t>ツイカ</t>
    </rPh>
    <rPh sb="2" eb="4">
      <t>ソチ</t>
    </rPh>
    <rPh sb="6" eb="8">
      <t>タイショウ</t>
    </rPh>
    <rPh sb="8" eb="9">
      <t>ガク</t>
    </rPh>
    <rPh sb="10" eb="11">
      <t>エン</t>
    </rPh>
    <phoneticPr fontId="5"/>
  </si>
  <si>
    <r>
      <t xml:space="preserve">追加措置の
支援対象上限額(円)
</t>
    </r>
    <r>
      <rPr>
        <b/>
        <sz val="9"/>
        <color rgb="FF0000FF"/>
        <rFont val="ＭＳ Ｐゴシック"/>
        <family val="3"/>
        <charset val="128"/>
      </rPr>
      <t>(B)</t>
    </r>
    <r>
      <rPr>
        <sz val="9"/>
        <color rgb="FF0000FF"/>
        <rFont val="ＭＳ Ｐゴシック"/>
        <family val="3"/>
        <charset val="128"/>
      </rPr>
      <t>=(④-⑤)</t>
    </r>
    <rPh sb="0" eb="2">
      <t>ツイカ</t>
    </rPh>
    <rPh sb="2" eb="4">
      <t>ソチ</t>
    </rPh>
    <rPh sb="6" eb="8">
      <t>シエン</t>
    </rPh>
    <rPh sb="8" eb="10">
      <t>タイショウ</t>
    </rPh>
    <rPh sb="10" eb="12">
      <t>ジョウゲン</t>
    </rPh>
    <rPh sb="12" eb="13">
      <t>ガク</t>
    </rPh>
    <rPh sb="14" eb="15">
      <t>エン</t>
    </rPh>
    <phoneticPr fontId="5"/>
  </si>
  <si>
    <r>
      <t xml:space="preserve">追加措置の
交付申請金額(円)
</t>
    </r>
    <r>
      <rPr>
        <b/>
        <sz val="8"/>
        <color rgb="FF0000FF"/>
        <rFont val="ＭＳ Ｐゴシック"/>
        <family val="3"/>
        <charset val="128"/>
      </rPr>
      <t>(C)</t>
    </r>
    <r>
      <rPr>
        <sz val="8"/>
        <color rgb="FF0000FF"/>
        <rFont val="ＭＳ Ｐゴシック"/>
        <family val="3"/>
        <charset val="128"/>
      </rPr>
      <t>=(A)、(B)の
いずれか小さい額</t>
    </r>
    <rPh sb="0" eb="2">
      <t>ツイカ</t>
    </rPh>
    <rPh sb="2" eb="4">
      <t>ソチ</t>
    </rPh>
    <rPh sb="6" eb="8">
      <t>コウフ</t>
    </rPh>
    <rPh sb="8" eb="10">
      <t>シンセイ</t>
    </rPh>
    <rPh sb="10" eb="11">
      <t>キン</t>
    </rPh>
    <rPh sb="11" eb="12">
      <t>ガク</t>
    </rPh>
    <rPh sb="13" eb="14">
      <t>エン</t>
    </rPh>
    <rPh sb="33" eb="34">
      <t>チイ</t>
    </rPh>
    <rPh sb="36" eb="37">
      <t>ガク</t>
    </rPh>
    <phoneticPr fontId="5"/>
  </si>
  <si>
    <t>※（Ａ）…追加措置がない場合は「０」（ゼロ）を入力。</t>
    <rPh sb="5" eb="7">
      <t>ツイカ</t>
    </rPh>
    <rPh sb="7" eb="9">
      <t>ソチ</t>
    </rPh>
    <rPh sb="12" eb="14">
      <t>バアイ</t>
    </rPh>
    <rPh sb="23" eb="25">
      <t>ニュウリョク</t>
    </rPh>
    <phoneticPr fontId="5"/>
  </si>
  <si>
    <r>
      <t xml:space="preserve">合計
交付金額(円)
</t>
    </r>
    <r>
      <rPr>
        <b/>
        <sz val="12"/>
        <color theme="1"/>
        <rFont val="ＭＳ Ｐゴシック"/>
        <family val="3"/>
        <charset val="128"/>
      </rPr>
      <t>⑨</t>
    </r>
    <r>
      <rPr>
        <sz val="12"/>
        <color theme="1"/>
        <rFont val="ＭＳ Ｐゴシック"/>
        <family val="2"/>
        <charset val="128"/>
      </rPr>
      <t>=⑥+⑦+⑧</t>
    </r>
    <rPh sb="0" eb="2">
      <t>ゴウケイ</t>
    </rPh>
    <rPh sb="3" eb="5">
      <t>コウフ</t>
    </rPh>
    <rPh sb="5" eb="7">
      <t>キンガク</t>
    </rPh>
    <rPh sb="8" eb="9">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</si>
</sst>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3">
    <font>
      <sz val="12"/>
      <color theme="1"/>
      <name val="ＭＳ Ｐゴシック"/>
      <family val="2"/>
      <charset val="128"/>
    </font>
    <font>
      <sz val="12"/>
      <color theme="1"/>
      <name val="ＭＳ Ｐゴシック"/>
      <family val="2"/>
      <charset val="128"/>
    </font>
    <font>
      <sz val="18"/>
      <color theme="3"/>
      <name val="游ゴシック Light"/>
      <family val="2"/>
      <charset val="128"/>
      <scheme val="major"/>
    </font>
    <font>
      <b/>
      <sz val="12"/>
      <color rgb="FF3F3F3F"/>
      <name val="ＭＳ Ｐゴシック"/>
      <family val="2"/>
      <charset val="128"/>
    </font>
    <font>
      <sz val="12"/>
      <color rgb="FFFF0000"/>
      <name val="ＭＳ Ｐゴシック"/>
      <family val="2"/>
      <charset val="128"/>
    </font>
    <font>
      <sz val="6"/>
      <name val="ＭＳ Ｐゴシック"/>
      <family val="2"/>
      <charset val="128"/>
    </font>
    <font>
      <sz val="12"/>
      <color rgb="FF0000FF"/>
      <name val="ＭＳ Ｐゴシック"/>
      <family val="2"/>
      <charset val="128"/>
    </font>
    <font>
      <b/>
      <sz val="12"/>
      <color theme="1"/>
      <name val="ＭＳ Ｐゴシック"/>
      <family val="3"/>
      <charset val="128"/>
    </font>
    <font>
      <b/>
      <sz val="12"/>
      <color rgb="FF0000FF"/>
      <name val="ＭＳ Ｐゴシック"/>
      <family val="3"/>
      <charset val="128"/>
    </font>
    <font>
      <sz val="12"/>
      <color rgb="FF0000FF"/>
      <name val="ＭＳ Ｐゴシック"/>
      <family val="3"/>
      <charset val="128"/>
    </font>
    <font>
      <sz val="10"/>
      <color theme="1"/>
      <name val="ＭＳ Ｐゴシック"/>
      <family val="3"/>
      <charset val="128"/>
    </font>
    <font>
      <sz val="12"/>
      <name val="ＭＳ Ｐゴシック"/>
      <family val="3"/>
      <charset val="128"/>
    </font>
    <font>
      <b/>
      <sz val="8"/>
      <color theme="1"/>
      <name val="ＭＳ Ｐゴシック"/>
      <family val="3"/>
      <charset val="128"/>
    </font>
    <font>
      <sz val="12"/>
      <color rgb="FFFF0000"/>
      <name val="ＭＳ Ｐゴシック"/>
      <family val="3"/>
      <charset val="128"/>
    </font>
    <font>
      <sz val="12"/>
      <name val="ＭＳ Ｐゴシック"/>
      <family val="2"/>
      <charset val="128"/>
    </font>
    <font>
      <b/>
      <sz val="12"/>
      <color rgb="FFFF0000"/>
      <name val="ＭＳ Ｐゴシック"/>
      <family val="3"/>
      <charset val="128"/>
    </font>
    <font>
      <sz val="12"/>
      <color theme="0"/>
      <name val="ＭＳ Ｐゴシック"/>
      <family val="2"/>
      <charset val="128"/>
    </font>
    <font>
      <sz val="12"/>
      <color theme="0"/>
      <name val="ＭＳ Ｐゴシック"/>
      <family val="3"/>
      <charset val="128"/>
    </font>
    <font>
      <sz val="11"/>
      <color rgb="FFFF0000"/>
      <name val="ＭＳ Ｐゴシック"/>
      <family val="3"/>
      <charset val="128"/>
    </font>
    <font>
      <sz val="9"/>
      <color rgb="FF0000FF"/>
      <name val="ＭＳ Ｐゴシック"/>
      <family val="3"/>
      <charset val="128"/>
    </font>
    <font>
      <b/>
      <sz val="9"/>
      <color rgb="FF0000FF"/>
      <name val="ＭＳ Ｐゴシック"/>
      <family val="3"/>
      <charset val="128"/>
    </font>
    <font>
      <sz val="8"/>
      <color rgb="FF0000FF"/>
      <name val="ＭＳ Ｐゴシック"/>
      <family val="3"/>
      <charset val="128"/>
    </font>
    <font>
      <b/>
      <sz val="8"/>
      <color rgb="FF0000FF"/>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rgb="FFFFFF00"/>
        <bgColor indexed="64"/>
      </patternFill>
    </fill>
    <fill>
      <patternFill patternType="solid">
        <fgColor rgb="FF7030A0"/>
        <bgColor indexed="64"/>
      </patternFill>
    </fill>
    <fill>
      <patternFill patternType="solid">
        <fgColor rgb="FFCCFFCC"/>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bottom style="double">
        <color auto="1"/>
      </bottom>
      <diagonal/>
    </border>
    <border>
      <left style="thin">
        <color auto="1"/>
      </left>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top/>
      <bottom/>
      <diagonal/>
    </border>
    <border>
      <left style="double">
        <color auto="1"/>
      </left>
      <right style="thin">
        <color auto="1"/>
      </right>
      <top/>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0" fillId="0" borderId="1" xfId="0" applyBorder="1">
      <alignment vertical="center"/>
    </xf>
    <xf numFmtId="38" fontId="0" fillId="0" borderId="1" xfId="1" applyFont="1" applyBorder="1">
      <alignment vertical="center"/>
    </xf>
    <xf numFmtId="38" fontId="6" fillId="2" borderId="1" xfId="1" applyFont="1" applyFill="1" applyBorder="1">
      <alignment vertical="center"/>
    </xf>
    <xf numFmtId="0" fontId="4" fillId="0" borderId="0" xfId="0" applyFont="1">
      <alignment vertical="center"/>
    </xf>
    <xf numFmtId="0" fontId="7" fillId="0" borderId="0" xfId="0" applyFont="1">
      <alignment vertical="center"/>
    </xf>
    <xf numFmtId="0" fontId="6" fillId="2" borderId="0" xfId="0" applyFont="1" applyFill="1">
      <alignment vertical="center"/>
    </xf>
    <xf numFmtId="0" fontId="0" fillId="0" borderId="6" xfId="0" applyBorder="1" applyAlignment="1">
      <alignment vertical="center"/>
    </xf>
    <xf numFmtId="0" fontId="0" fillId="0" borderId="7" xfId="0" applyBorder="1" applyAlignment="1">
      <alignment vertical="center"/>
    </xf>
    <xf numFmtId="38" fontId="6" fillId="2" borderId="2" xfId="1" applyFont="1" applyFill="1" applyBorder="1">
      <alignment vertical="center"/>
    </xf>
    <xf numFmtId="0" fontId="0" fillId="0" borderId="2" xfId="0" applyBorder="1">
      <alignment vertical="center"/>
    </xf>
    <xf numFmtId="38" fontId="6" fillId="2" borderId="14" xfId="1" applyFont="1" applyFill="1" applyBorder="1">
      <alignment vertical="center"/>
    </xf>
    <xf numFmtId="0" fontId="0" fillId="0" borderId="7" xfId="0" applyBorder="1">
      <alignment vertical="center"/>
    </xf>
    <xf numFmtId="38" fontId="6" fillId="2" borderId="16" xfId="1" applyFont="1" applyFill="1" applyBorder="1">
      <alignment vertical="center"/>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38" fontId="6" fillId="2" borderId="16" xfId="1" applyFont="1" applyFill="1" applyBorder="1" applyAlignment="1">
      <alignment vertical="center"/>
    </xf>
    <xf numFmtId="38" fontId="9" fillId="2" borderId="7" xfId="1" applyFont="1" applyFill="1" applyBorder="1" applyAlignment="1">
      <alignment vertical="center"/>
    </xf>
    <xf numFmtId="38" fontId="9" fillId="2" borderId="13" xfId="1" applyFont="1" applyFill="1" applyBorder="1" applyAlignment="1">
      <alignment vertical="center"/>
    </xf>
    <xf numFmtId="38" fontId="9" fillId="2" borderId="16" xfId="1" applyFont="1" applyFill="1" applyBorder="1" applyAlignment="1">
      <alignment vertical="center"/>
    </xf>
    <xf numFmtId="38" fontId="0" fillId="0" borderId="7" xfId="1" applyFont="1" applyBorder="1" applyAlignment="1">
      <alignment vertical="center" wrapText="1"/>
    </xf>
    <xf numFmtId="38" fontId="0" fillId="0" borderId="7" xfId="1" applyFont="1" applyBorder="1" applyAlignment="1">
      <alignment horizontal="center" vertical="center"/>
    </xf>
    <xf numFmtId="38" fontId="0" fillId="0" borderId="7" xfId="1" applyFont="1" applyBorder="1">
      <alignment vertical="center"/>
    </xf>
    <xf numFmtId="38" fontId="0" fillId="0" borderId="13" xfId="1" applyFont="1" applyBorder="1">
      <alignment vertical="center"/>
    </xf>
    <xf numFmtId="38" fontId="0" fillId="0" borderId="2" xfId="1" applyFont="1" applyBorder="1">
      <alignment vertical="center"/>
    </xf>
    <xf numFmtId="38" fontId="0" fillId="2" borderId="14" xfId="1" applyFont="1" applyFill="1" applyBorder="1">
      <alignment vertical="center"/>
    </xf>
    <xf numFmtId="38" fontId="6" fillId="2" borderId="7" xfId="1" applyFont="1" applyFill="1" applyBorder="1">
      <alignment vertical="center"/>
    </xf>
    <xf numFmtId="0" fontId="0" fillId="2" borderId="17"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7" fillId="0" borderId="17" xfId="0" applyFont="1" applyBorder="1" applyAlignment="1">
      <alignment horizontal="center" vertical="center"/>
    </xf>
    <xf numFmtId="0" fontId="0" fillId="0" borderId="5" xfId="0" applyBorder="1">
      <alignment vertical="center"/>
    </xf>
    <xf numFmtId="0" fontId="0" fillId="0" borderId="12" xfId="0" applyBorder="1">
      <alignment vertical="center"/>
    </xf>
    <xf numFmtId="38" fontId="6" fillId="2" borderId="5" xfId="1" applyFont="1" applyFill="1" applyBorder="1">
      <alignment vertical="center"/>
    </xf>
    <xf numFmtId="38" fontId="6" fillId="2" borderId="12" xfId="1" applyFont="1" applyFill="1" applyBorder="1">
      <alignment vertical="center"/>
    </xf>
    <xf numFmtId="0" fontId="0" fillId="0" borderId="23" xfId="0" applyBorder="1">
      <alignment vertical="center"/>
    </xf>
    <xf numFmtId="38" fontId="6" fillId="2" borderId="23" xfId="1" applyFont="1" applyFill="1" applyBorder="1">
      <alignment vertical="center"/>
    </xf>
    <xf numFmtId="38" fontId="6" fillId="2" borderId="24" xfId="1" applyFont="1" applyFill="1" applyBorder="1">
      <alignment vertical="center"/>
    </xf>
    <xf numFmtId="38" fontId="0" fillId="0" borderId="5" xfId="1" applyFont="1" applyBorder="1">
      <alignment vertical="center"/>
    </xf>
    <xf numFmtId="38" fontId="9" fillId="2" borderId="6" xfId="1" applyFont="1" applyFill="1" applyBorder="1" applyAlignment="1">
      <alignment vertical="center"/>
    </xf>
    <xf numFmtId="38" fontId="9" fillId="2" borderId="26" xfId="1" applyFont="1" applyFill="1" applyBorder="1" applyAlignment="1">
      <alignment vertical="center"/>
    </xf>
    <xf numFmtId="38" fontId="9" fillId="2" borderId="27" xfId="1" applyFont="1" applyFill="1" applyBorder="1" applyAlignment="1">
      <alignment vertical="center"/>
    </xf>
    <xf numFmtId="38" fontId="6" fillId="2" borderId="27" xfId="1" applyFont="1" applyFill="1" applyBorder="1" applyAlignment="1">
      <alignment vertical="center"/>
    </xf>
    <xf numFmtId="38" fontId="0" fillId="0" borderId="12" xfId="1" applyFont="1" applyBorder="1">
      <alignment vertical="center"/>
    </xf>
    <xf numFmtId="38" fontId="0" fillId="2" borderId="15" xfId="1" applyFont="1" applyFill="1" applyBorder="1">
      <alignment vertical="center"/>
    </xf>
    <xf numFmtId="38" fontId="0" fillId="0" borderId="23" xfId="1" applyFont="1" applyBorder="1">
      <alignment vertical="center"/>
    </xf>
    <xf numFmtId="38" fontId="6" fillId="2" borderId="25" xfId="1" applyFont="1" applyFill="1" applyBorder="1">
      <alignment vertical="center"/>
    </xf>
    <xf numFmtId="38" fontId="6" fillId="2" borderId="15" xfId="1" applyFont="1" applyFill="1"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38" fontId="0" fillId="0" borderId="23" xfId="1" applyFont="1" applyBorder="1" applyAlignment="1">
      <alignment horizontal="center" vertical="center"/>
    </xf>
    <xf numFmtId="0" fontId="0" fillId="0" borderId="23" xfId="0" applyBorder="1" applyAlignment="1">
      <alignment horizontal="center" vertical="center"/>
    </xf>
    <xf numFmtId="38" fontId="0" fillId="0" borderId="1" xfId="1" applyFont="1" applyBorder="1" applyAlignment="1">
      <alignment horizontal="center" vertical="center"/>
    </xf>
    <xf numFmtId="38" fontId="0" fillId="0" borderId="5" xfId="1" applyFont="1" applyBorder="1" applyAlignment="1">
      <alignment horizontal="center" vertical="center"/>
    </xf>
    <xf numFmtId="0" fontId="13" fillId="0" borderId="0" xfId="0" applyFont="1">
      <alignment vertical="center"/>
    </xf>
    <xf numFmtId="38" fontId="6" fillId="2" borderId="29" xfId="1" applyFont="1" applyFill="1" applyBorder="1">
      <alignment vertical="center"/>
    </xf>
    <xf numFmtId="38" fontId="6" fillId="0" borderId="23" xfId="1" applyFont="1" applyFill="1" applyBorder="1">
      <alignment vertical="center"/>
    </xf>
    <xf numFmtId="38" fontId="14" fillId="0" borderId="4" xfId="1" applyFont="1" applyFill="1" applyBorder="1">
      <alignment vertical="center"/>
    </xf>
    <xf numFmtId="38" fontId="14" fillId="0" borderId="9" xfId="1" applyFont="1" applyFill="1" applyBorder="1">
      <alignment vertical="center"/>
    </xf>
    <xf numFmtId="38" fontId="14" fillId="0" borderId="29" xfId="1" applyFont="1" applyFill="1" applyBorder="1">
      <alignment vertical="center"/>
    </xf>
    <xf numFmtId="0" fontId="4" fillId="0" borderId="28"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38" fontId="14" fillId="0" borderId="4" xfId="1" applyFont="1" applyFill="1" applyBorder="1" applyAlignment="1">
      <alignment horizontal="center" vertical="center"/>
    </xf>
    <xf numFmtId="38" fontId="14" fillId="0" borderId="9" xfId="1" applyFont="1" applyFill="1" applyBorder="1" applyAlignment="1">
      <alignment horizontal="center" vertical="center"/>
    </xf>
    <xf numFmtId="38" fontId="14" fillId="0" borderId="7" xfId="1" applyFont="1" applyFill="1" applyBorder="1">
      <alignment vertical="center"/>
    </xf>
    <xf numFmtId="38" fontId="14" fillId="0" borderId="6" xfId="1" applyFont="1" applyFill="1" applyBorder="1">
      <alignment vertical="center"/>
    </xf>
    <xf numFmtId="38" fontId="14" fillId="0" borderId="7" xfId="1" applyFont="1" applyFill="1" applyBorder="1" applyAlignment="1">
      <alignment horizontal="center" vertical="center"/>
    </xf>
    <xf numFmtId="38" fontId="14" fillId="0" borderId="6" xfId="1" applyFont="1" applyFill="1" applyBorder="1" applyAlignment="1">
      <alignment horizontal="center" vertical="center"/>
    </xf>
    <xf numFmtId="38" fontId="14" fillId="0" borderId="23" xfId="1" applyFont="1" applyFill="1" applyBorder="1" applyAlignment="1">
      <alignment horizontal="center" vertical="center"/>
    </xf>
    <xf numFmtId="0" fontId="0" fillId="0" borderId="0" xfId="0" applyFill="1">
      <alignment vertical="center"/>
    </xf>
    <xf numFmtId="176" fontId="0" fillId="0" borderId="7" xfId="1" applyNumberFormat="1" applyFont="1" applyBorder="1">
      <alignment vertical="center"/>
    </xf>
    <xf numFmtId="176" fontId="0" fillId="0" borderId="1" xfId="1" applyNumberFormat="1" applyFont="1" applyBorder="1">
      <alignment vertical="center"/>
    </xf>
    <xf numFmtId="176" fontId="0" fillId="0" borderId="5" xfId="1" applyNumberFormat="1" applyFont="1" applyBorder="1">
      <alignment vertical="center"/>
    </xf>
    <xf numFmtId="176" fontId="6" fillId="2" borderId="23" xfId="1" applyNumberFormat="1" applyFont="1" applyFill="1" applyBorder="1">
      <alignment vertical="center"/>
    </xf>
    <xf numFmtId="0" fontId="0" fillId="3" borderId="7" xfId="0" applyFill="1" applyBorder="1" applyAlignment="1">
      <alignment horizontal="center" vertical="center"/>
    </xf>
    <xf numFmtId="0" fontId="0" fillId="3" borderId="7" xfId="0" applyFill="1" applyBorder="1">
      <alignment vertical="center"/>
    </xf>
    <xf numFmtId="0" fontId="0" fillId="3" borderId="13" xfId="0" applyFill="1" applyBorder="1">
      <alignment vertical="center"/>
    </xf>
    <xf numFmtId="38" fontId="6" fillId="3" borderId="16" xfId="1" applyFont="1" applyFill="1" applyBorder="1">
      <alignment vertical="center"/>
    </xf>
    <xf numFmtId="38" fontId="6" fillId="3" borderId="7" xfId="1" applyFont="1" applyFill="1" applyBorder="1">
      <alignment vertical="center"/>
    </xf>
    <xf numFmtId="38" fontId="6" fillId="3" borderId="13" xfId="1" applyFont="1" applyFill="1" applyBorder="1">
      <alignment vertical="center"/>
    </xf>
    <xf numFmtId="38" fontId="14" fillId="3" borderId="11" xfId="1" applyFont="1" applyFill="1" applyBorder="1">
      <alignment vertical="center"/>
    </xf>
    <xf numFmtId="38" fontId="14" fillId="3" borderId="11" xfId="1" applyFont="1" applyFill="1" applyBorder="1" applyAlignment="1">
      <alignment horizontal="center" vertical="center"/>
    </xf>
    <xf numFmtId="38" fontId="14" fillId="3" borderId="7" xfId="1" applyFont="1" applyFill="1" applyBorder="1">
      <alignment vertical="center"/>
    </xf>
    <xf numFmtId="38" fontId="14" fillId="3" borderId="7" xfId="1" applyFont="1" applyFill="1" applyBorder="1" applyAlignment="1">
      <alignment horizontal="center" vertical="center"/>
    </xf>
    <xf numFmtId="176" fontId="0" fillId="3" borderId="7" xfId="1" applyNumberFormat="1" applyFont="1" applyFill="1" applyBorder="1">
      <alignment vertical="center"/>
    </xf>
    <xf numFmtId="0" fontId="0" fillId="0" borderId="17"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38" fontId="0" fillId="3" borderId="7" xfId="1" applyFont="1" applyFill="1" applyBorder="1" applyAlignment="1">
      <alignment vertical="center" wrapText="1"/>
    </xf>
    <xf numFmtId="38" fontId="9" fillId="3" borderId="7" xfId="1" applyFont="1" applyFill="1" applyBorder="1" applyAlignment="1">
      <alignment vertical="center"/>
    </xf>
    <xf numFmtId="38" fontId="9" fillId="3" borderId="13" xfId="1" applyFont="1" applyFill="1" applyBorder="1" applyAlignment="1">
      <alignment vertical="center"/>
    </xf>
    <xf numFmtId="38" fontId="9" fillId="3" borderId="16" xfId="1" applyFont="1" applyFill="1" applyBorder="1" applyAlignment="1">
      <alignment vertical="center"/>
    </xf>
    <xf numFmtId="38" fontId="6" fillId="3" borderId="16" xfId="1" applyFont="1" applyFill="1" applyBorder="1" applyAlignment="1">
      <alignment vertical="center"/>
    </xf>
    <xf numFmtId="38" fontId="0" fillId="3" borderId="7" xfId="1" applyFont="1" applyFill="1" applyBorder="1" applyAlignment="1">
      <alignment horizontal="center" vertical="center"/>
    </xf>
    <xf numFmtId="38" fontId="0" fillId="3" borderId="7" xfId="1" applyFont="1" applyFill="1" applyBorder="1">
      <alignment vertical="center"/>
    </xf>
    <xf numFmtId="38" fontId="0" fillId="3" borderId="13" xfId="1" applyFont="1" applyFill="1" applyBorder="1">
      <alignment vertical="center"/>
    </xf>
    <xf numFmtId="0" fontId="11" fillId="0" borderId="0" xfId="0" applyFont="1">
      <alignment vertical="center"/>
    </xf>
    <xf numFmtId="0" fontId="13" fillId="0" borderId="0" xfId="0" applyFont="1" applyFill="1" applyAlignment="1">
      <alignment vertical="center"/>
    </xf>
    <xf numFmtId="0" fontId="13" fillId="0" borderId="0" xfId="0" applyFont="1" applyFill="1">
      <alignment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7" xfId="0" applyFill="1" applyBorder="1" applyAlignment="1">
      <alignment horizontal="center" vertical="center" wrapText="1"/>
    </xf>
    <xf numFmtId="0" fontId="15" fillId="0" borderId="0" xfId="0" applyFont="1">
      <alignment vertical="center"/>
    </xf>
    <xf numFmtId="38" fontId="0" fillId="7" borderId="7" xfId="1" applyFont="1" applyFill="1" applyBorder="1">
      <alignment vertical="center"/>
    </xf>
    <xf numFmtId="0" fontId="0" fillId="7" borderId="1" xfId="0"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10" fillId="0" borderId="1" xfId="0" applyFont="1" applyBorder="1" applyAlignment="1">
      <alignment horizontal="center" vertical="center" wrapText="1"/>
    </xf>
    <xf numFmtId="0" fontId="10" fillId="0" borderId="17" xfId="0" applyFont="1" applyBorder="1" applyAlignment="1">
      <alignment horizontal="center" vertical="center" wrapText="1"/>
    </xf>
    <xf numFmtId="0" fontId="15" fillId="0" borderId="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7" fillId="0" borderId="17"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38" fontId="11" fillId="0" borderId="5" xfId="1" applyFont="1" applyFill="1" applyBorder="1" applyAlignment="1">
      <alignment horizontal="center" vertical="center" shrinkToFit="1"/>
    </xf>
    <xf numFmtId="38" fontId="11" fillId="0" borderId="18" xfId="1" applyFont="1" applyFill="1" applyBorder="1" applyAlignment="1">
      <alignment horizontal="center" vertical="center" shrinkToFit="1"/>
    </xf>
    <xf numFmtId="38" fontId="11" fillId="0" borderId="12" xfId="1" applyFont="1" applyFill="1" applyBorder="1" applyAlignment="1">
      <alignment horizontal="center" vertical="center" shrinkToFit="1"/>
    </xf>
    <xf numFmtId="38" fontId="11" fillId="0" borderId="19" xfId="1"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3" borderId="6"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wrapText="1"/>
    </xf>
    <xf numFmtId="0" fontId="0" fillId="0" borderId="18" xfId="0" applyFill="1" applyBorder="1" applyAlignment="1">
      <alignment horizontal="center" vertical="center"/>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38" fontId="11" fillId="0" borderId="15" xfId="1" applyFont="1" applyFill="1" applyBorder="1" applyAlignment="1">
      <alignment horizontal="center" vertical="center" shrinkToFit="1"/>
    </xf>
    <xf numFmtId="38" fontId="11" fillId="0" borderId="20" xfId="1" applyFont="1" applyFill="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3" borderId="6" xfId="0" applyFill="1" applyBorder="1" applyAlignment="1">
      <alignment horizontal="center" vertical="center"/>
    </xf>
    <xf numFmtId="0" fontId="12" fillId="0" borderId="1"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7" xfId="0"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0" fillId="3" borderId="1" xfId="0"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CCFFCC"/>
      <color rgb="FF0000FF"/>
      <color rgb="FFFFFFCC"/>
      <color rgb="FF66FFFF"/>
      <color rgb="FFCCCCFF"/>
      <color rgb="FFFFCCFF"/>
      <color rgb="FF00FF00"/>
      <color rgb="FF33CC33"/>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57559-16C8-49A7-B4B3-F0189461DB16}">
  <sheetPr>
    <tabColor rgb="FF00FF00"/>
    <pageSetUpPr fitToPage="1"/>
  </sheetPr>
  <dimension ref="B1:W29"/>
  <sheetViews>
    <sheetView workbookViewId="0">
      <pane xSplit="2" ySplit="4" topLeftCell="F5" activePane="bottomRight" state="frozen"/>
      <selection pane="topRight"/>
      <selection pane="bottomLeft"/>
      <selection pane="bottomRight"/>
    </sheetView>
  </sheetViews>
  <sheetFormatPr defaultRowHeight="14.25"/>
  <cols>
    <col min="1" max="1" width="3.125" customWidth="1"/>
    <col min="2" max="2" width="3.75" bestFit="1" customWidth="1"/>
    <col min="3" max="5" width="13.75" customWidth="1"/>
    <col min="6" max="6" width="14.625" bestFit="1" customWidth="1"/>
    <col min="7" max="7" width="13.75" customWidth="1"/>
    <col min="8" max="8" width="8.5" bestFit="1" customWidth="1"/>
    <col min="9" max="9" width="9.5" bestFit="1" customWidth="1"/>
    <col min="10" max="13" width="9.5" customWidth="1"/>
    <col min="15" max="15" width="15.125" bestFit="1" customWidth="1"/>
    <col min="18" max="22" width="5" customWidth="1"/>
    <col min="23" max="23" width="5.5" bestFit="1" customWidth="1"/>
  </cols>
  <sheetData>
    <row r="1" spans="2:23">
      <c r="B1" s="5" t="s">
        <v>52</v>
      </c>
      <c r="I1" s="4" t="s">
        <v>19</v>
      </c>
    </row>
    <row r="2" spans="2:23">
      <c r="K2" t="s">
        <v>20</v>
      </c>
    </row>
    <row r="3" spans="2:23">
      <c r="B3" s="110" t="s">
        <v>27</v>
      </c>
      <c r="C3" s="112" t="s">
        <v>13</v>
      </c>
      <c r="D3" s="112" t="s">
        <v>9</v>
      </c>
      <c r="E3" s="112" t="s">
        <v>0</v>
      </c>
      <c r="F3" s="114" t="s">
        <v>11</v>
      </c>
      <c r="G3" s="112" t="s">
        <v>1</v>
      </c>
      <c r="H3" s="112" t="s">
        <v>12</v>
      </c>
      <c r="I3" s="109" t="s">
        <v>18</v>
      </c>
      <c r="J3" s="109"/>
      <c r="K3" s="109"/>
      <c r="L3" s="109" t="s">
        <v>62</v>
      </c>
      <c r="M3" s="109"/>
      <c r="N3" s="109"/>
      <c r="O3" s="116" t="s">
        <v>57</v>
      </c>
      <c r="P3" s="118" t="s">
        <v>58</v>
      </c>
      <c r="Q3" s="119"/>
      <c r="R3" s="109" t="s">
        <v>2</v>
      </c>
      <c r="S3" s="109"/>
      <c r="T3" s="109"/>
      <c r="U3" s="109"/>
      <c r="V3" s="109"/>
      <c r="W3" s="110" t="s">
        <v>3</v>
      </c>
    </row>
    <row r="4" spans="2:23" ht="15" thickBot="1">
      <c r="B4" s="111"/>
      <c r="C4" s="113"/>
      <c r="D4" s="113"/>
      <c r="E4" s="113"/>
      <c r="F4" s="115"/>
      <c r="G4" s="113"/>
      <c r="H4" s="113"/>
      <c r="I4" s="14" t="s">
        <v>14</v>
      </c>
      <c r="J4" s="15" t="s">
        <v>15</v>
      </c>
      <c r="K4" s="30" t="s">
        <v>16</v>
      </c>
      <c r="L4" s="28" t="s">
        <v>14</v>
      </c>
      <c r="M4" s="29" t="s">
        <v>15</v>
      </c>
      <c r="N4" s="30" t="s">
        <v>16</v>
      </c>
      <c r="O4" s="117"/>
      <c r="P4" s="63" t="s">
        <v>59</v>
      </c>
      <c r="Q4" s="64" t="s">
        <v>60</v>
      </c>
      <c r="R4" s="31" t="s">
        <v>4</v>
      </c>
      <c r="S4" s="31" t="s">
        <v>5</v>
      </c>
      <c r="T4" s="31" t="s">
        <v>6</v>
      </c>
      <c r="U4" s="31" t="s">
        <v>7</v>
      </c>
      <c r="V4" s="31" t="s">
        <v>8</v>
      </c>
      <c r="W4" s="111"/>
    </row>
    <row r="5" spans="2:23" ht="15" thickTop="1">
      <c r="B5" s="77" t="s">
        <v>38</v>
      </c>
      <c r="C5" s="78" t="s">
        <v>35</v>
      </c>
      <c r="D5" s="78" t="s">
        <v>33</v>
      </c>
      <c r="E5" s="78" t="s">
        <v>34</v>
      </c>
      <c r="F5" s="77">
        <v>1</v>
      </c>
      <c r="G5" s="77">
        <v>1</v>
      </c>
      <c r="H5" s="78">
        <v>20</v>
      </c>
      <c r="I5" s="78">
        <v>10</v>
      </c>
      <c r="J5" s="79">
        <v>10</v>
      </c>
      <c r="K5" s="80">
        <f>SUM(I5:J5)</f>
        <v>20</v>
      </c>
      <c r="L5" s="81">
        <f>I5*5000</f>
        <v>50000</v>
      </c>
      <c r="M5" s="82">
        <f>J5*5500</f>
        <v>55000</v>
      </c>
      <c r="N5" s="80">
        <f>SUM(L5:M5)</f>
        <v>105000</v>
      </c>
      <c r="O5" s="83">
        <v>10000</v>
      </c>
      <c r="P5" s="84">
        <v>1</v>
      </c>
      <c r="Q5" s="84"/>
      <c r="R5" s="77"/>
      <c r="S5" s="77">
        <v>1</v>
      </c>
      <c r="T5" s="77">
        <v>1</v>
      </c>
      <c r="U5" s="77"/>
      <c r="V5" s="77"/>
      <c r="W5" s="78"/>
    </row>
    <row r="6" spans="2:23">
      <c r="B6" s="1">
        <v>1</v>
      </c>
      <c r="C6" s="1"/>
      <c r="D6" s="1"/>
      <c r="E6" s="1"/>
      <c r="F6" s="49"/>
      <c r="G6" s="49"/>
      <c r="H6" s="1"/>
      <c r="I6" s="1"/>
      <c r="J6" s="10"/>
      <c r="K6" s="11">
        <f t="shared" ref="K6:K15" si="0">SUM(I6:J6)</f>
        <v>0</v>
      </c>
      <c r="L6" s="3">
        <f t="shared" ref="L6:L16" si="1">I6*5000</f>
        <v>0</v>
      </c>
      <c r="M6" s="9">
        <f t="shared" ref="M6:M16" si="2">J6*5500</f>
        <v>0</v>
      </c>
      <c r="N6" s="11">
        <f t="shared" ref="N6:N16" si="3">SUM(L6:M6)</f>
        <v>0</v>
      </c>
      <c r="O6" s="60"/>
      <c r="P6" s="65"/>
      <c r="Q6" s="65"/>
      <c r="R6" s="49"/>
      <c r="S6" s="49"/>
      <c r="T6" s="49"/>
      <c r="U6" s="49"/>
      <c r="V6" s="49"/>
      <c r="W6" s="1"/>
    </row>
    <row r="7" spans="2:23">
      <c r="B7" s="1">
        <v>2</v>
      </c>
      <c r="C7" s="1"/>
      <c r="D7" s="1"/>
      <c r="E7" s="1"/>
      <c r="F7" s="49"/>
      <c r="G7" s="49"/>
      <c r="H7" s="1"/>
      <c r="I7" s="1"/>
      <c r="J7" s="10"/>
      <c r="K7" s="11">
        <f t="shared" si="0"/>
        <v>0</v>
      </c>
      <c r="L7" s="3">
        <f t="shared" si="1"/>
        <v>0</v>
      </c>
      <c r="M7" s="9">
        <f t="shared" si="2"/>
        <v>0</v>
      </c>
      <c r="N7" s="11">
        <f t="shared" si="3"/>
        <v>0</v>
      </c>
      <c r="O7" s="60"/>
      <c r="P7" s="65"/>
      <c r="Q7" s="65"/>
      <c r="R7" s="49"/>
      <c r="S7" s="49"/>
      <c r="T7" s="49"/>
      <c r="U7" s="49"/>
      <c r="V7" s="49"/>
      <c r="W7" s="1"/>
    </row>
    <row r="8" spans="2:23">
      <c r="B8" s="1">
        <v>3</v>
      </c>
      <c r="C8" s="1"/>
      <c r="D8" s="1"/>
      <c r="E8" s="1"/>
      <c r="F8" s="49"/>
      <c r="G8" s="49"/>
      <c r="H8" s="1"/>
      <c r="I8" s="1"/>
      <c r="J8" s="10"/>
      <c r="K8" s="11">
        <f t="shared" si="0"/>
        <v>0</v>
      </c>
      <c r="L8" s="3">
        <f t="shared" si="1"/>
        <v>0</v>
      </c>
      <c r="M8" s="9">
        <f t="shared" si="2"/>
        <v>0</v>
      </c>
      <c r="N8" s="11">
        <f t="shared" si="3"/>
        <v>0</v>
      </c>
      <c r="O8" s="60"/>
      <c r="P8" s="65"/>
      <c r="Q8" s="65"/>
      <c r="R8" s="49"/>
      <c r="S8" s="49"/>
      <c r="T8" s="49"/>
      <c r="U8" s="49"/>
      <c r="V8" s="49"/>
      <c r="W8" s="1"/>
    </row>
    <row r="9" spans="2:23">
      <c r="B9" s="1">
        <v>4</v>
      </c>
      <c r="C9" s="1"/>
      <c r="D9" s="1"/>
      <c r="E9" s="1"/>
      <c r="F9" s="49"/>
      <c r="G9" s="49"/>
      <c r="H9" s="1"/>
      <c r="I9" s="1"/>
      <c r="J9" s="10"/>
      <c r="K9" s="11">
        <f t="shared" si="0"/>
        <v>0</v>
      </c>
      <c r="L9" s="3">
        <f t="shared" si="1"/>
        <v>0</v>
      </c>
      <c r="M9" s="9">
        <f t="shared" si="2"/>
        <v>0</v>
      </c>
      <c r="N9" s="11">
        <f t="shared" si="3"/>
        <v>0</v>
      </c>
      <c r="O9" s="60"/>
      <c r="P9" s="65"/>
      <c r="Q9" s="65"/>
      <c r="R9" s="49"/>
      <c r="S9" s="49"/>
      <c r="T9" s="49"/>
      <c r="U9" s="49"/>
      <c r="V9" s="49"/>
      <c r="W9" s="1"/>
    </row>
    <row r="10" spans="2:23">
      <c r="B10" s="1">
        <v>5</v>
      </c>
      <c r="C10" s="1"/>
      <c r="D10" s="1"/>
      <c r="E10" s="1"/>
      <c r="F10" s="49"/>
      <c r="G10" s="49"/>
      <c r="H10" s="1"/>
      <c r="I10" s="1"/>
      <c r="J10" s="10"/>
      <c r="K10" s="11">
        <f t="shared" si="0"/>
        <v>0</v>
      </c>
      <c r="L10" s="3">
        <f t="shared" si="1"/>
        <v>0</v>
      </c>
      <c r="M10" s="9">
        <f t="shared" si="2"/>
        <v>0</v>
      </c>
      <c r="N10" s="11">
        <f t="shared" si="3"/>
        <v>0</v>
      </c>
      <c r="O10" s="60"/>
      <c r="P10" s="65"/>
      <c r="Q10" s="65"/>
      <c r="R10" s="49"/>
      <c r="S10" s="49"/>
      <c r="T10" s="49"/>
      <c r="U10" s="49"/>
      <c r="V10" s="49"/>
      <c r="W10" s="1"/>
    </row>
    <row r="11" spans="2:23">
      <c r="B11" s="1">
        <v>6</v>
      </c>
      <c r="C11" s="1"/>
      <c r="D11" s="1"/>
      <c r="E11" s="1"/>
      <c r="F11" s="49"/>
      <c r="G11" s="49"/>
      <c r="H11" s="1"/>
      <c r="I11" s="1"/>
      <c r="J11" s="10"/>
      <c r="K11" s="11">
        <f t="shared" si="0"/>
        <v>0</v>
      </c>
      <c r="L11" s="3">
        <f t="shared" si="1"/>
        <v>0</v>
      </c>
      <c r="M11" s="9">
        <f t="shared" si="2"/>
        <v>0</v>
      </c>
      <c r="N11" s="11">
        <f t="shared" si="3"/>
        <v>0</v>
      </c>
      <c r="O11" s="60"/>
      <c r="P11" s="65"/>
      <c r="Q11" s="65"/>
      <c r="R11" s="49"/>
      <c r="S11" s="49"/>
      <c r="T11" s="49"/>
      <c r="U11" s="49"/>
      <c r="V11" s="49"/>
      <c r="W11" s="1"/>
    </row>
    <row r="12" spans="2:23">
      <c r="B12" s="1">
        <v>7</v>
      </c>
      <c r="C12" s="1"/>
      <c r="D12" s="1"/>
      <c r="E12" s="1"/>
      <c r="F12" s="49"/>
      <c r="G12" s="49"/>
      <c r="H12" s="1"/>
      <c r="I12" s="1"/>
      <c r="J12" s="10"/>
      <c r="K12" s="11">
        <f t="shared" si="0"/>
        <v>0</v>
      </c>
      <c r="L12" s="3">
        <f t="shared" si="1"/>
        <v>0</v>
      </c>
      <c r="M12" s="9">
        <f t="shared" si="2"/>
        <v>0</v>
      </c>
      <c r="N12" s="11">
        <f t="shared" si="3"/>
        <v>0</v>
      </c>
      <c r="O12" s="60"/>
      <c r="P12" s="65"/>
      <c r="Q12" s="65"/>
      <c r="R12" s="49"/>
      <c r="S12" s="49"/>
      <c r="T12" s="49"/>
      <c r="U12" s="49"/>
      <c r="V12" s="49"/>
      <c r="W12" s="1"/>
    </row>
    <row r="13" spans="2:23">
      <c r="B13" s="1">
        <v>8</v>
      </c>
      <c r="C13" s="1"/>
      <c r="D13" s="1"/>
      <c r="E13" s="1"/>
      <c r="F13" s="49"/>
      <c r="G13" s="49"/>
      <c r="H13" s="1"/>
      <c r="I13" s="1"/>
      <c r="J13" s="10"/>
      <c r="K13" s="11">
        <f t="shared" si="0"/>
        <v>0</v>
      </c>
      <c r="L13" s="3">
        <f t="shared" si="1"/>
        <v>0</v>
      </c>
      <c r="M13" s="9">
        <f t="shared" si="2"/>
        <v>0</v>
      </c>
      <c r="N13" s="11">
        <f t="shared" si="3"/>
        <v>0</v>
      </c>
      <c r="O13" s="60"/>
      <c r="P13" s="65"/>
      <c r="Q13" s="65"/>
      <c r="R13" s="49"/>
      <c r="S13" s="49"/>
      <c r="T13" s="49"/>
      <c r="U13" s="49"/>
      <c r="V13" s="49"/>
      <c r="W13" s="1"/>
    </row>
    <row r="14" spans="2:23">
      <c r="B14" s="1">
        <v>9</v>
      </c>
      <c r="C14" s="32"/>
      <c r="D14" s="32"/>
      <c r="E14" s="32"/>
      <c r="F14" s="51"/>
      <c r="G14" s="51"/>
      <c r="H14" s="32"/>
      <c r="I14" s="32"/>
      <c r="J14" s="33"/>
      <c r="K14" s="11">
        <f t="shared" ref="K14" si="4">SUM(I14:J14)</f>
        <v>0</v>
      </c>
      <c r="L14" s="3">
        <f t="shared" ref="L14" si="5">I14*5000</f>
        <v>0</v>
      </c>
      <c r="M14" s="9">
        <f t="shared" ref="M14" si="6">J14*5500</f>
        <v>0</v>
      </c>
      <c r="N14" s="11">
        <f t="shared" ref="N14" si="7">SUM(L14:M14)</f>
        <v>0</v>
      </c>
      <c r="O14" s="61"/>
      <c r="P14" s="66"/>
      <c r="Q14" s="66"/>
      <c r="R14" s="51"/>
      <c r="S14" s="51"/>
      <c r="T14" s="51"/>
      <c r="U14" s="51"/>
      <c r="V14" s="51"/>
      <c r="W14" s="32"/>
    </row>
    <row r="15" spans="2:23" ht="15" thickBot="1">
      <c r="B15" s="1">
        <v>10</v>
      </c>
      <c r="C15" s="32"/>
      <c r="D15" s="32"/>
      <c r="E15" s="32"/>
      <c r="F15" s="50"/>
      <c r="G15" s="50"/>
      <c r="H15" s="32"/>
      <c r="I15" s="32"/>
      <c r="J15" s="33"/>
      <c r="K15" s="48">
        <f t="shared" si="0"/>
        <v>0</v>
      </c>
      <c r="L15" s="34">
        <f t="shared" si="1"/>
        <v>0</v>
      </c>
      <c r="M15" s="35">
        <f t="shared" si="2"/>
        <v>0</v>
      </c>
      <c r="N15" s="48">
        <f t="shared" si="3"/>
        <v>0</v>
      </c>
      <c r="O15" s="61"/>
      <c r="P15" s="66"/>
      <c r="Q15" s="66"/>
      <c r="R15" s="50"/>
      <c r="S15" s="50"/>
      <c r="T15" s="50"/>
      <c r="U15" s="50"/>
      <c r="V15" s="50"/>
      <c r="W15" s="32"/>
    </row>
    <row r="16" spans="2:23" ht="15" thickTop="1">
      <c r="B16" s="36"/>
      <c r="C16" s="46" t="s">
        <v>21</v>
      </c>
      <c r="D16" s="46"/>
      <c r="E16" s="46"/>
      <c r="F16" s="53"/>
      <c r="G16" s="53"/>
      <c r="H16" s="37">
        <f>SUM(H5:H15)</f>
        <v>20</v>
      </c>
      <c r="I16" s="37">
        <f>SUM(I5:I15)</f>
        <v>10</v>
      </c>
      <c r="J16" s="38">
        <f>SUM(J5:J15)</f>
        <v>10</v>
      </c>
      <c r="K16" s="47">
        <f>SUM(K5:K15)</f>
        <v>20</v>
      </c>
      <c r="L16" s="37">
        <f t="shared" si="1"/>
        <v>50000</v>
      </c>
      <c r="M16" s="38">
        <f t="shared" si="2"/>
        <v>55000</v>
      </c>
      <c r="N16" s="47">
        <f t="shared" si="3"/>
        <v>105000</v>
      </c>
      <c r="O16" s="58">
        <f>SUM(O5:O15)</f>
        <v>10000</v>
      </c>
      <c r="P16" s="62"/>
      <c r="Q16" s="62"/>
      <c r="R16" s="54"/>
      <c r="S16" s="54"/>
      <c r="T16" s="54"/>
      <c r="U16" s="54"/>
      <c r="V16" s="54"/>
      <c r="W16" s="36"/>
    </row>
    <row r="17" spans="3:18">
      <c r="D17" t="s">
        <v>32</v>
      </c>
      <c r="F17" t="s">
        <v>31</v>
      </c>
      <c r="P17" t="s">
        <v>30</v>
      </c>
      <c r="R17" t="s">
        <v>30</v>
      </c>
    </row>
    <row r="18" spans="3:18">
      <c r="G18" t="s">
        <v>29</v>
      </c>
    </row>
    <row r="19" spans="3:18">
      <c r="C19" s="99" t="s">
        <v>39</v>
      </c>
    </row>
    <row r="20" spans="3:18">
      <c r="C20" s="99" t="s">
        <v>49</v>
      </c>
    </row>
    <row r="21" spans="3:18">
      <c r="C21" s="99" t="s">
        <v>43</v>
      </c>
    </row>
    <row r="22" spans="3:18">
      <c r="C22" s="99" t="s">
        <v>42</v>
      </c>
    </row>
    <row r="23" spans="3:18">
      <c r="C23" s="99" t="s">
        <v>73</v>
      </c>
    </row>
    <row r="24" spans="3:18">
      <c r="C24" s="99" t="s">
        <v>41</v>
      </c>
    </row>
    <row r="25" spans="3:18">
      <c r="C25" s="99" t="s">
        <v>44</v>
      </c>
    </row>
    <row r="26" spans="3:18">
      <c r="C26" s="99" t="s">
        <v>67</v>
      </c>
    </row>
    <row r="27" spans="3:18">
      <c r="C27" s="100" t="s">
        <v>68</v>
      </c>
    </row>
    <row r="28" spans="3:18">
      <c r="C28" s="100" t="s">
        <v>63</v>
      </c>
    </row>
    <row r="29" spans="3:18">
      <c r="C29" s="100" t="s">
        <v>69</v>
      </c>
    </row>
  </sheetData>
  <mergeCells count="13">
    <mergeCell ref="I3:K3"/>
    <mergeCell ref="L3:N3"/>
    <mergeCell ref="R3:V3"/>
    <mergeCell ref="W3:W4"/>
    <mergeCell ref="B3:B4"/>
    <mergeCell ref="C3:C4"/>
    <mergeCell ref="D3:D4"/>
    <mergeCell ref="E3:E4"/>
    <mergeCell ref="F3:F4"/>
    <mergeCell ref="G3:G4"/>
    <mergeCell ref="H3:H4"/>
    <mergeCell ref="O3:O4"/>
    <mergeCell ref="P3:Q3"/>
  </mergeCells>
  <phoneticPr fontId="5"/>
  <pageMargins left="0.70866141732283472" right="0.70866141732283472" top="0.74803149606299213" bottom="0.74803149606299213" header="0.31496062992125984" footer="0.31496062992125984"/>
  <pageSetup paperSize="9" scale="71" orientation="landscape" r:id="rId1"/>
  <headerFooter>
    <oddHeader>&amp;R&amp;F</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8148-509E-40C5-A301-C9B8D798699E}">
  <sheetPr>
    <tabColor rgb="FFFF99CC"/>
    <pageSetUpPr fitToPage="1"/>
  </sheetPr>
  <dimension ref="B1:W33"/>
  <sheetViews>
    <sheetView workbookViewId="0">
      <pane xSplit="2" ySplit="4" topLeftCell="C5" activePane="bottomRight" state="frozen"/>
      <selection activeCell="I12" sqref="I12"/>
      <selection pane="topRight" activeCell="I12" sqref="I12"/>
      <selection pane="bottomLeft" activeCell="I12" sqref="I12"/>
      <selection pane="bottomRight"/>
    </sheetView>
  </sheetViews>
  <sheetFormatPr defaultRowHeight="14.25"/>
  <cols>
    <col min="1" max="1" width="3.125" customWidth="1"/>
    <col min="2" max="2" width="3.75" bestFit="1" customWidth="1"/>
    <col min="3" max="5" width="13.75" customWidth="1"/>
    <col min="6" max="6" width="14.625" bestFit="1" customWidth="1"/>
    <col min="7" max="7" width="13.75" customWidth="1"/>
    <col min="8" max="8" width="8.5" bestFit="1" customWidth="1"/>
    <col min="9" max="9" width="17" customWidth="1"/>
    <col min="10" max="11" width="15.125" customWidth="1"/>
    <col min="12" max="13" width="8.5" bestFit="1" customWidth="1"/>
    <col min="14" max="16" width="7.125" customWidth="1"/>
    <col min="17" max="17" width="5.5" bestFit="1" customWidth="1"/>
  </cols>
  <sheetData>
    <row r="1" spans="2:23">
      <c r="B1" s="5" t="s">
        <v>53</v>
      </c>
      <c r="I1" s="6" t="str">
        <f>'(1-1)5万円 改'!I1</f>
        <v>団体名：ＪＡ●●</v>
      </c>
    </row>
    <row r="2" spans="2:23">
      <c r="J2" t="s">
        <v>20</v>
      </c>
    </row>
    <row r="3" spans="2:23">
      <c r="B3" s="110" t="s">
        <v>27</v>
      </c>
      <c r="C3" s="112" t="s">
        <v>13</v>
      </c>
      <c r="D3" s="112" t="s">
        <v>9</v>
      </c>
      <c r="E3" s="112" t="s">
        <v>0</v>
      </c>
      <c r="F3" s="114" t="s">
        <v>11</v>
      </c>
      <c r="G3" s="112" t="s">
        <v>1</v>
      </c>
      <c r="H3" s="112" t="s">
        <v>12</v>
      </c>
      <c r="I3" s="109" t="s">
        <v>28</v>
      </c>
      <c r="J3" s="109" t="s">
        <v>61</v>
      </c>
      <c r="K3" s="116" t="s">
        <v>57</v>
      </c>
      <c r="L3" s="118" t="s">
        <v>58</v>
      </c>
      <c r="M3" s="119"/>
      <c r="N3" s="109" t="s">
        <v>2</v>
      </c>
      <c r="O3" s="109"/>
      <c r="P3" s="109"/>
      <c r="Q3" s="110" t="s">
        <v>3</v>
      </c>
    </row>
    <row r="4" spans="2:23" ht="15" thickBot="1">
      <c r="B4" s="111"/>
      <c r="C4" s="113"/>
      <c r="D4" s="113"/>
      <c r="E4" s="113"/>
      <c r="F4" s="115"/>
      <c r="G4" s="113"/>
      <c r="H4" s="113"/>
      <c r="I4" s="120"/>
      <c r="J4" s="120"/>
      <c r="K4" s="117"/>
      <c r="L4" s="63" t="s">
        <v>59</v>
      </c>
      <c r="M4" s="64" t="s">
        <v>60</v>
      </c>
      <c r="N4" s="31" t="s">
        <v>4</v>
      </c>
      <c r="O4" s="31" t="s">
        <v>5</v>
      </c>
      <c r="P4" s="31" t="s">
        <v>6</v>
      </c>
      <c r="Q4" s="111"/>
    </row>
    <row r="5" spans="2:23" ht="15" thickTop="1">
      <c r="B5" s="77" t="s">
        <v>38</v>
      </c>
      <c r="C5" s="78" t="s">
        <v>35</v>
      </c>
      <c r="D5" s="78" t="s">
        <v>33</v>
      </c>
      <c r="E5" s="78" t="s">
        <v>34</v>
      </c>
      <c r="F5" s="77">
        <v>1</v>
      </c>
      <c r="G5" s="77">
        <v>1</v>
      </c>
      <c r="H5" s="87">
        <v>10</v>
      </c>
      <c r="I5" s="87">
        <v>10</v>
      </c>
      <c r="J5" s="81">
        <f>I5*80000</f>
        <v>800000</v>
      </c>
      <c r="K5" s="85">
        <v>750000</v>
      </c>
      <c r="L5" s="86">
        <v>1</v>
      </c>
      <c r="M5" s="86"/>
      <c r="N5" s="77"/>
      <c r="O5" s="77">
        <v>1</v>
      </c>
      <c r="P5" s="77"/>
      <c r="Q5" s="78"/>
      <c r="R5" s="72"/>
      <c r="S5" s="72"/>
      <c r="T5" s="72"/>
      <c r="U5" s="72"/>
      <c r="V5" s="72"/>
      <c r="W5" s="72"/>
    </row>
    <row r="6" spans="2:23">
      <c r="B6" s="12">
        <v>1</v>
      </c>
      <c r="C6" s="12"/>
      <c r="D6" s="12"/>
      <c r="E6" s="12"/>
      <c r="F6" s="52"/>
      <c r="G6" s="52"/>
      <c r="H6" s="73"/>
      <c r="I6" s="73"/>
      <c r="J6" s="27">
        <f t="shared" ref="J6:J15" si="0">I6*80000</f>
        <v>0</v>
      </c>
      <c r="K6" s="67"/>
      <c r="L6" s="69"/>
      <c r="M6" s="69"/>
      <c r="N6" s="52"/>
      <c r="O6" s="52"/>
      <c r="P6" s="52"/>
      <c r="Q6" s="12"/>
    </row>
    <row r="7" spans="2:23">
      <c r="B7" s="1">
        <v>2</v>
      </c>
      <c r="C7" s="1"/>
      <c r="D7" s="1"/>
      <c r="E7" s="1"/>
      <c r="F7" s="49"/>
      <c r="G7" s="49"/>
      <c r="H7" s="74"/>
      <c r="I7" s="74"/>
      <c r="J7" s="27">
        <f t="shared" si="0"/>
        <v>0</v>
      </c>
      <c r="K7" s="67"/>
      <c r="L7" s="69"/>
      <c r="M7" s="69"/>
      <c r="N7" s="49"/>
      <c r="O7" s="49"/>
      <c r="P7" s="49"/>
      <c r="Q7" s="1"/>
    </row>
    <row r="8" spans="2:23">
      <c r="B8" s="1">
        <v>3</v>
      </c>
      <c r="C8" s="1"/>
      <c r="D8" s="1"/>
      <c r="E8" s="1"/>
      <c r="F8" s="49"/>
      <c r="G8" s="49"/>
      <c r="H8" s="74"/>
      <c r="I8" s="74"/>
      <c r="J8" s="27">
        <f t="shared" si="0"/>
        <v>0</v>
      </c>
      <c r="K8" s="67"/>
      <c r="L8" s="69"/>
      <c r="M8" s="69"/>
      <c r="N8" s="49"/>
      <c r="O8" s="49"/>
      <c r="P8" s="49"/>
      <c r="Q8" s="1"/>
    </row>
    <row r="9" spans="2:23">
      <c r="B9" s="1">
        <v>4</v>
      </c>
      <c r="C9" s="1"/>
      <c r="D9" s="1"/>
      <c r="E9" s="1"/>
      <c r="F9" s="49"/>
      <c r="G9" s="49"/>
      <c r="H9" s="74"/>
      <c r="I9" s="74"/>
      <c r="J9" s="27">
        <f t="shared" si="0"/>
        <v>0</v>
      </c>
      <c r="K9" s="67"/>
      <c r="L9" s="69"/>
      <c r="M9" s="69"/>
      <c r="N9" s="49"/>
      <c r="O9" s="49"/>
      <c r="P9" s="49"/>
      <c r="Q9" s="1"/>
    </row>
    <row r="10" spans="2:23">
      <c r="B10" s="1">
        <v>5</v>
      </c>
      <c r="C10" s="1"/>
      <c r="D10" s="1"/>
      <c r="E10" s="1"/>
      <c r="F10" s="49"/>
      <c r="G10" s="49"/>
      <c r="H10" s="74"/>
      <c r="I10" s="74"/>
      <c r="J10" s="27">
        <f t="shared" si="0"/>
        <v>0</v>
      </c>
      <c r="K10" s="67"/>
      <c r="L10" s="69"/>
      <c r="M10" s="69"/>
      <c r="N10" s="49"/>
      <c r="O10" s="49"/>
      <c r="P10" s="49"/>
      <c r="Q10" s="1"/>
    </row>
    <row r="11" spans="2:23">
      <c r="B11" s="1">
        <v>6</v>
      </c>
      <c r="C11" s="1"/>
      <c r="D11" s="1"/>
      <c r="E11" s="1"/>
      <c r="F11" s="49"/>
      <c r="G11" s="49"/>
      <c r="H11" s="74"/>
      <c r="I11" s="74"/>
      <c r="J11" s="27">
        <f t="shared" si="0"/>
        <v>0</v>
      </c>
      <c r="K11" s="67"/>
      <c r="L11" s="69"/>
      <c r="M11" s="69"/>
      <c r="N11" s="49"/>
      <c r="O11" s="49"/>
      <c r="P11" s="49"/>
      <c r="Q11" s="1"/>
    </row>
    <row r="12" spans="2:23">
      <c r="B12" s="1">
        <v>7</v>
      </c>
      <c r="C12" s="1"/>
      <c r="D12" s="1"/>
      <c r="E12" s="1"/>
      <c r="F12" s="49"/>
      <c r="G12" s="49"/>
      <c r="H12" s="74"/>
      <c r="I12" s="74"/>
      <c r="J12" s="27">
        <f t="shared" si="0"/>
        <v>0</v>
      </c>
      <c r="K12" s="67"/>
      <c r="L12" s="69"/>
      <c r="M12" s="69"/>
      <c r="N12" s="49"/>
      <c r="O12" s="49"/>
      <c r="P12" s="49"/>
      <c r="Q12" s="1"/>
    </row>
    <row r="13" spans="2:23">
      <c r="B13" s="1">
        <v>8</v>
      </c>
      <c r="C13" s="1"/>
      <c r="D13" s="1"/>
      <c r="E13" s="1"/>
      <c r="F13" s="49"/>
      <c r="G13" s="49"/>
      <c r="H13" s="74"/>
      <c r="I13" s="74"/>
      <c r="J13" s="27">
        <f t="shared" si="0"/>
        <v>0</v>
      </c>
      <c r="K13" s="67"/>
      <c r="L13" s="69"/>
      <c r="M13" s="69"/>
      <c r="N13" s="49"/>
      <c r="O13" s="49"/>
      <c r="P13" s="49"/>
      <c r="Q13" s="1"/>
    </row>
    <row r="14" spans="2:23">
      <c r="B14" s="1">
        <v>9</v>
      </c>
      <c r="C14" s="1"/>
      <c r="D14" s="1"/>
      <c r="E14" s="1"/>
      <c r="F14" s="49"/>
      <c r="G14" s="49"/>
      <c r="H14" s="74"/>
      <c r="I14" s="74"/>
      <c r="J14" s="27">
        <f t="shared" si="0"/>
        <v>0</v>
      </c>
      <c r="K14" s="67"/>
      <c r="L14" s="69"/>
      <c r="M14" s="69"/>
      <c r="N14" s="49"/>
      <c r="O14" s="49"/>
      <c r="P14" s="49"/>
      <c r="Q14" s="1"/>
    </row>
    <row r="15" spans="2:23" ht="15" thickBot="1">
      <c r="B15" s="32">
        <v>10</v>
      </c>
      <c r="C15" s="32"/>
      <c r="D15" s="32"/>
      <c r="E15" s="32"/>
      <c r="F15" s="50"/>
      <c r="G15" s="50"/>
      <c r="H15" s="75"/>
      <c r="I15" s="75"/>
      <c r="J15" s="27">
        <f t="shared" si="0"/>
        <v>0</v>
      </c>
      <c r="K15" s="68"/>
      <c r="L15" s="70"/>
      <c r="M15" s="70"/>
      <c r="N15" s="50"/>
      <c r="O15" s="50"/>
      <c r="P15" s="50"/>
      <c r="Q15" s="32"/>
    </row>
    <row r="16" spans="2:23" ht="15" thickTop="1">
      <c r="B16" s="36"/>
      <c r="C16" s="46" t="s">
        <v>21</v>
      </c>
      <c r="D16" s="46"/>
      <c r="E16" s="46"/>
      <c r="F16" s="53"/>
      <c r="G16" s="53"/>
      <c r="H16" s="76">
        <f>SUM(H5:H15)</f>
        <v>10</v>
      </c>
      <c r="I16" s="76">
        <f>SUM(I5:I15)</f>
        <v>10</v>
      </c>
      <c r="J16" s="37">
        <f t="shared" ref="J16" si="1">SUM(J5:J15)</f>
        <v>800000</v>
      </c>
      <c r="K16" s="37">
        <f>SUM(K5:K15)</f>
        <v>750000</v>
      </c>
      <c r="L16" s="59"/>
      <c r="M16" s="59"/>
      <c r="N16" s="54"/>
      <c r="O16" s="54"/>
      <c r="P16" s="54"/>
      <c r="Q16" s="36"/>
    </row>
    <row r="17" spans="3:14">
      <c r="D17" t="s">
        <v>32</v>
      </c>
      <c r="F17" t="s">
        <v>31</v>
      </c>
      <c r="L17" t="s">
        <v>30</v>
      </c>
      <c r="N17" t="s">
        <v>30</v>
      </c>
    </row>
    <row r="18" spans="3:14">
      <c r="G18" t="s">
        <v>29</v>
      </c>
    </row>
    <row r="19" spans="3:14">
      <c r="C19" s="99" t="s">
        <v>39</v>
      </c>
    </row>
    <row r="20" spans="3:14">
      <c r="C20" s="99" t="s">
        <v>49</v>
      </c>
    </row>
    <row r="21" spans="3:14">
      <c r="C21" s="99" t="s">
        <v>43</v>
      </c>
    </row>
    <row r="22" spans="3:14">
      <c r="C22" s="99" t="s">
        <v>42</v>
      </c>
    </row>
    <row r="23" spans="3:14">
      <c r="C23" s="99" t="s">
        <v>73</v>
      </c>
    </row>
    <row r="24" spans="3:14">
      <c r="C24" s="99" t="s">
        <v>41</v>
      </c>
    </row>
    <row r="25" spans="3:14">
      <c r="C25" s="99" t="s">
        <v>44</v>
      </c>
    </row>
    <row r="26" spans="3:14">
      <c r="C26" s="99" t="s">
        <v>67</v>
      </c>
    </row>
    <row r="27" spans="3:14">
      <c r="C27" s="100" t="s">
        <v>70</v>
      </c>
    </row>
    <row r="28" spans="3:14">
      <c r="C28" s="100" t="s">
        <v>64</v>
      </c>
    </row>
    <row r="29" spans="3:14">
      <c r="C29" s="101" t="s">
        <v>69</v>
      </c>
    </row>
    <row r="32" spans="3:14">
      <c r="C32" s="57"/>
    </row>
    <row r="33" spans="3:3">
      <c r="C33" s="57"/>
    </row>
  </sheetData>
  <mergeCells count="13">
    <mergeCell ref="H3:H4"/>
    <mergeCell ref="N3:P3"/>
    <mergeCell ref="Q3:Q4"/>
    <mergeCell ref="I3:I4"/>
    <mergeCell ref="J3:J4"/>
    <mergeCell ref="K3:K4"/>
    <mergeCell ref="L3:M3"/>
    <mergeCell ref="G3:G4"/>
    <mergeCell ref="B3:B4"/>
    <mergeCell ref="C3:C4"/>
    <mergeCell ref="D3:D4"/>
    <mergeCell ref="E3:E4"/>
    <mergeCell ref="F3:F4"/>
  </mergeCells>
  <phoneticPr fontId="5"/>
  <pageMargins left="0.70866141732283472" right="0.70866141732283472" top="0.74803149606299213" bottom="0.74803149606299213" header="0.31496062992125984" footer="0.31496062992125984"/>
  <pageSetup paperSize="9" scale="69" orientation="landscape" r:id="rId1"/>
  <headerFooter>
    <oddHeader>&amp;R&amp;F</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273D-0618-47DC-AB17-58B8F5FCF35F}">
  <sheetPr>
    <tabColor rgb="FFFFFF00"/>
    <pageSetUpPr fitToPage="1"/>
  </sheetPr>
  <dimension ref="B1:W29"/>
  <sheetViews>
    <sheetView workbookViewId="0">
      <pane xSplit="2" ySplit="4" topLeftCell="C5" activePane="bottomRight" state="frozen"/>
      <selection activeCell="I12" sqref="I12"/>
      <selection pane="topRight" activeCell="I12" sqref="I12"/>
      <selection pane="bottomLeft" activeCell="I12" sqref="I12"/>
      <selection pane="bottomRight"/>
    </sheetView>
  </sheetViews>
  <sheetFormatPr defaultRowHeight="14.25"/>
  <cols>
    <col min="1" max="1" width="3.125" customWidth="1"/>
    <col min="2" max="2" width="3.75" bestFit="1" customWidth="1"/>
    <col min="3" max="5" width="13.75" customWidth="1"/>
    <col min="6" max="6" width="14.625" bestFit="1" customWidth="1"/>
    <col min="7" max="7" width="13.75" customWidth="1"/>
    <col min="8" max="8" width="8.5" bestFit="1" customWidth="1"/>
    <col min="9" max="9" width="17" customWidth="1"/>
    <col min="10" max="11" width="15.125" customWidth="1"/>
    <col min="12" max="13" width="8.5" bestFit="1" customWidth="1"/>
    <col min="14" max="16" width="7.125" customWidth="1"/>
    <col min="17" max="17" width="5.5" bestFit="1" customWidth="1"/>
  </cols>
  <sheetData>
    <row r="1" spans="2:23">
      <c r="B1" s="5" t="s">
        <v>54</v>
      </c>
      <c r="I1" s="6" t="str">
        <f>'(1-1)5万円 改'!I1</f>
        <v>団体名：ＪＡ●●</v>
      </c>
    </row>
    <row r="2" spans="2:23">
      <c r="J2" t="s">
        <v>20</v>
      </c>
    </row>
    <row r="3" spans="2:23">
      <c r="B3" s="110" t="s">
        <v>27</v>
      </c>
      <c r="C3" s="112" t="s">
        <v>13</v>
      </c>
      <c r="D3" s="112" t="s">
        <v>9</v>
      </c>
      <c r="E3" s="112" t="s">
        <v>0</v>
      </c>
      <c r="F3" s="114" t="s">
        <v>11</v>
      </c>
      <c r="G3" s="112" t="s">
        <v>1</v>
      </c>
      <c r="H3" s="112" t="s">
        <v>12</v>
      </c>
      <c r="I3" s="109" t="s">
        <v>28</v>
      </c>
      <c r="J3" s="109" t="s">
        <v>61</v>
      </c>
      <c r="K3" s="116" t="s">
        <v>57</v>
      </c>
      <c r="L3" s="118" t="s">
        <v>58</v>
      </c>
      <c r="M3" s="119"/>
      <c r="N3" s="109" t="s">
        <v>2</v>
      </c>
      <c r="O3" s="109"/>
      <c r="P3" s="109"/>
      <c r="Q3" s="110" t="s">
        <v>3</v>
      </c>
    </row>
    <row r="4" spans="2:23" ht="15" thickBot="1">
      <c r="B4" s="111"/>
      <c r="C4" s="113"/>
      <c r="D4" s="113"/>
      <c r="E4" s="113"/>
      <c r="F4" s="115"/>
      <c r="G4" s="113"/>
      <c r="H4" s="113"/>
      <c r="I4" s="120"/>
      <c r="J4" s="120"/>
      <c r="K4" s="117"/>
      <c r="L4" s="63" t="s">
        <v>59</v>
      </c>
      <c r="M4" s="64" t="s">
        <v>60</v>
      </c>
      <c r="N4" s="31" t="s">
        <v>4</v>
      </c>
      <c r="O4" s="31" t="s">
        <v>5</v>
      </c>
      <c r="P4" s="31" t="s">
        <v>6</v>
      </c>
      <c r="Q4" s="111"/>
    </row>
    <row r="5" spans="2:23" ht="15" thickTop="1">
      <c r="B5" s="77" t="s">
        <v>38</v>
      </c>
      <c r="C5" s="78" t="s">
        <v>35</v>
      </c>
      <c r="D5" s="78" t="s">
        <v>33</v>
      </c>
      <c r="E5" s="78" t="s">
        <v>34</v>
      </c>
      <c r="F5" s="77">
        <v>1</v>
      </c>
      <c r="G5" s="77">
        <v>1</v>
      </c>
      <c r="H5" s="78">
        <v>10</v>
      </c>
      <c r="I5" s="78">
        <v>10</v>
      </c>
      <c r="J5" s="81">
        <f>I5*25000</f>
        <v>250000</v>
      </c>
      <c r="K5" s="85">
        <v>200000</v>
      </c>
      <c r="L5" s="86">
        <v>1</v>
      </c>
      <c r="M5" s="86"/>
      <c r="N5" s="77"/>
      <c r="O5" s="77">
        <v>1</v>
      </c>
      <c r="P5" s="77"/>
      <c r="Q5" s="78"/>
      <c r="R5" s="72"/>
      <c r="S5" s="72"/>
      <c r="T5" s="72"/>
      <c r="U5" s="72"/>
      <c r="V5" s="72"/>
      <c r="W5" s="72"/>
    </row>
    <row r="6" spans="2:23">
      <c r="B6" s="12">
        <v>1</v>
      </c>
      <c r="C6" s="12"/>
      <c r="D6" s="12"/>
      <c r="E6" s="12"/>
      <c r="F6" s="52"/>
      <c r="G6" s="52"/>
      <c r="H6" s="12"/>
      <c r="I6" s="12"/>
      <c r="J6" s="27">
        <f t="shared" ref="J6:J15" si="0">I6*80000</f>
        <v>0</v>
      </c>
      <c r="K6" s="67"/>
      <c r="L6" s="69"/>
      <c r="M6" s="69"/>
      <c r="N6" s="52"/>
      <c r="O6" s="52"/>
      <c r="P6" s="52"/>
      <c r="Q6" s="12"/>
    </row>
    <row r="7" spans="2:23">
      <c r="B7" s="1">
        <v>2</v>
      </c>
      <c r="C7" s="1"/>
      <c r="D7" s="1"/>
      <c r="E7" s="1"/>
      <c r="F7" s="49"/>
      <c r="G7" s="49"/>
      <c r="H7" s="1"/>
      <c r="I7" s="1"/>
      <c r="J7" s="27">
        <f t="shared" si="0"/>
        <v>0</v>
      </c>
      <c r="K7" s="67"/>
      <c r="L7" s="69"/>
      <c r="M7" s="69"/>
      <c r="N7" s="49"/>
      <c r="O7" s="49"/>
      <c r="P7" s="49"/>
      <c r="Q7" s="1"/>
    </row>
    <row r="8" spans="2:23">
      <c r="B8" s="1">
        <v>3</v>
      </c>
      <c r="C8" s="1"/>
      <c r="D8" s="1"/>
      <c r="E8" s="1"/>
      <c r="F8" s="49"/>
      <c r="G8" s="49"/>
      <c r="H8" s="1"/>
      <c r="I8" s="1"/>
      <c r="J8" s="27">
        <f t="shared" si="0"/>
        <v>0</v>
      </c>
      <c r="K8" s="67"/>
      <c r="L8" s="69"/>
      <c r="M8" s="69"/>
      <c r="N8" s="49"/>
      <c r="O8" s="49"/>
      <c r="P8" s="49"/>
      <c r="Q8" s="1"/>
    </row>
    <row r="9" spans="2:23">
      <c r="B9" s="1">
        <v>4</v>
      </c>
      <c r="C9" s="1"/>
      <c r="D9" s="1"/>
      <c r="E9" s="1"/>
      <c r="F9" s="49"/>
      <c r="G9" s="49"/>
      <c r="H9" s="1"/>
      <c r="I9" s="1"/>
      <c r="J9" s="27">
        <f t="shared" si="0"/>
        <v>0</v>
      </c>
      <c r="K9" s="67"/>
      <c r="L9" s="69"/>
      <c r="M9" s="69"/>
      <c r="N9" s="49"/>
      <c r="O9" s="49"/>
      <c r="P9" s="49"/>
      <c r="Q9" s="1"/>
    </row>
    <row r="10" spans="2:23">
      <c r="B10" s="1">
        <v>5</v>
      </c>
      <c r="C10" s="1"/>
      <c r="D10" s="1"/>
      <c r="E10" s="1"/>
      <c r="F10" s="49"/>
      <c r="G10" s="49"/>
      <c r="H10" s="1"/>
      <c r="I10" s="1"/>
      <c r="J10" s="27">
        <f t="shared" si="0"/>
        <v>0</v>
      </c>
      <c r="K10" s="67"/>
      <c r="L10" s="69"/>
      <c r="M10" s="69"/>
      <c r="N10" s="49"/>
      <c r="O10" s="49"/>
      <c r="P10" s="49"/>
      <c r="Q10" s="1"/>
    </row>
    <row r="11" spans="2:23">
      <c r="B11" s="1">
        <v>6</v>
      </c>
      <c r="C11" s="1"/>
      <c r="D11" s="1"/>
      <c r="E11" s="1"/>
      <c r="F11" s="49"/>
      <c r="G11" s="49"/>
      <c r="H11" s="1"/>
      <c r="I11" s="1"/>
      <c r="J11" s="27">
        <f t="shared" si="0"/>
        <v>0</v>
      </c>
      <c r="K11" s="67"/>
      <c r="L11" s="69"/>
      <c r="M11" s="69"/>
      <c r="N11" s="49"/>
      <c r="O11" s="49"/>
      <c r="P11" s="49"/>
      <c r="Q11" s="1"/>
    </row>
    <row r="12" spans="2:23">
      <c r="B12" s="1">
        <v>7</v>
      </c>
      <c r="C12" s="1"/>
      <c r="D12" s="1"/>
      <c r="E12" s="1"/>
      <c r="F12" s="49"/>
      <c r="G12" s="49"/>
      <c r="H12" s="1"/>
      <c r="I12" s="1"/>
      <c r="J12" s="27">
        <f t="shared" si="0"/>
        <v>0</v>
      </c>
      <c r="K12" s="67"/>
      <c r="L12" s="69"/>
      <c r="M12" s="69"/>
      <c r="N12" s="49"/>
      <c r="O12" s="49"/>
      <c r="P12" s="49"/>
      <c r="Q12" s="1"/>
    </row>
    <row r="13" spans="2:23">
      <c r="B13" s="1">
        <v>8</v>
      </c>
      <c r="C13" s="1"/>
      <c r="D13" s="1"/>
      <c r="E13" s="1"/>
      <c r="F13" s="49"/>
      <c r="G13" s="49"/>
      <c r="H13" s="1"/>
      <c r="I13" s="1"/>
      <c r="J13" s="27">
        <f t="shared" si="0"/>
        <v>0</v>
      </c>
      <c r="K13" s="67"/>
      <c r="L13" s="69"/>
      <c r="M13" s="69"/>
      <c r="N13" s="49"/>
      <c r="O13" s="49"/>
      <c r="P13" s="49"/>
      <c r="Q13" s="1"/>
    </row>
    <row r="14" spans="2:23">
      <c r="B14" s="1">
        <v>9</v>
      </c>
      <c r="C14" s="1"/>
      <c r="D14" s="1"/>
      <c r="E14" s="1"/>
      <c r="F14" s="49"/>
      <c r="G14" s="49"/>
      <c r="H14" s="1"/>
      <c r="I14" s="1"/>
      <c r="J14" s="27">
        <f t="shared" si="0"/>
        <v>0</v>
      </c>
      <c r="K14" s="67"/>
      <c r="L14" s="69"/>
      <c r="M14" s="69"/>
      <c r="N14" s="49"/>
      <c r="O14" s="49"/>
      <c r="P14" s="49"/>
      <c r="Q14" s="1"/>
    </row>
    <row r="15" spans="2:23" ht="15" thickBot="1">
      <c r="B15" s="32">
        <v>10</v>
      </c>
      <c r="C15" s="32"/>
      <c r="D15" s="32"/>
      <c r="E15" s="32"/>
      <c r="F15" s="50"/>
      <c r="G15" s="50"/>
      <c r="H15" s="32"/>
      <c r="I15" s="32"/>
      <c r="J15" s="27">
        <f t="shared" si="0"/>
        <v>0</v>
      </c>
      <c r="K15" s="68"/>
      <c r="L15" s="70"/>
      <c r="M15" s="70"/>
      <c r="N15" s="50"/>
      <c r="O15" s="50"/>
      <c r="P15" s="50"/>
      <c r="Q15" s="32"/>
    </row>
    <row r="16" spans="2:23" ht="15" thickTop="1">
      <c r="B16" s="36"/>
      <c r="C16" s="46" t="s">
        <v>21</v>
      </c>
      <c r="D16" s="46"/>
      <c r="E16" s="46"/>
      <c r="F16" s="53"/>
      <c r="G16" s="53"/>
      <c r="H16" s="37">
        <f>SUM(H5:H15)</f>
        <v>10</v>
      </c>
      <c r="I16" s="37">
        <f>SUM(I5:I15)</f>
        <v>10</v>
      </c>
      <c r="J16" s="37">
        <f t="shared" ref="J16" si="1">SUM(J5:J15)</f>
        <v>250000</v>
      </c>
      <c r="K16" s="59">
        <f>SUM(K5:K15)</f>
        <v>200000</v>
      </c>
      <c r="L16" s="71"/>
      <c r="M16" s="71"/>
      <c r="N16" s="54"/>
      <c r="O16" s="54"/>
      <c r="P16" s="54"/>
      <c r="Q16" s="36"/>
    </row>
    <row r="17" spans="3:14">
      <c r="D17" t="s">
        <v>32</v>
      </c>
      <c r="F17" t="s">
        <v>31</v>
      </c>
      <c r="L17" t="s">
        <v>30</v>
      </c>
      <c r="N17" t="s">
        <v>30</v>
      </c>
    </row>
    <row r="18" spans="3:14">
      <c r="G18" t="s">
        <v>29</v>
      </c>
    </row>
    <row r="19" spans="3:14">
      <c r="C19" s="99" t="s">
        <v>39</v>
      </c>
    </row>
    <row r="20" spans="3:14">
      <c r="C20" s="99" t="s">
        <v>49</v>
      </c>
    </row>
    <row r="21" spans="3:14">
      <c r="C21" s="99" t="s">
        <v>43</v>
      </c>
    </row>
    <row r="22" spans="3:14">
      <c r="C22" s="99" t="s">
        <v>42</v>
      </c>
    </row>
    <row r="23" spans="3:14">
      <c r="C23" s="99" t="s">
        <v>73</v>
      </c>
    </row>
    <row r="24" spans="3:14">
      <c r="C24" s="99" t="s">
        <v>41</v>
      </c>
    </row>
    <row r="25" spans="3:14">
      <c r="C25" s="99" t="s">
        <v>44</v>
      </c>
    </row>
    <row r="26" spans="3:14">
      <c r="C26" s="99" t="s">
        <v>67</v>
      </c>
    </row>
    <row r="27" spans="3:14">
      <c r="C27" s="100" t="s">
        <v>71</v>
      </c>
    </row>
    <row r="28" spans="3:14">
      <c r="C28" s="101" t="s">
        <v>65</v>
      </c>
    </row>
    <row r="29" spans="3:14">
      <c r="C29" s="101" t="s">
        <v>69</v>
      </c>
    </row>
  </sheetData>
  <mergeCells count="13">
    <mergeCell ref="H3:H4"/>
    <mergeCell ref="I3:I4"/>
    <mergeCell ref="J3:J4"/>
    <mergeCell ref="N3:P3"/>
    <mergeCell ref="Q3:Q4"/>
    <mergeCell ref="K3:K4"/>
    <mergeCell ref="L3:M3"/>
    <mergeCell ref="G3:G4"/>
    <mergeCell ref="B3:B4"/>
    <mergeCell ref="C3:C4"/>
    <mergeCell ref="D3:D4"/>
    <mergeCell ref="E3:E4"/>
    <mergeCell ref="F3:F4"/>
  </mergeCells>
  <phoneticPr fontId="5"/>
  <pageMargins left="0.70866141732283472" right="0.70866141732283472" top="0.74803149606299213" bottom="0.74803149606299213" header="0.31496062992125984" footer="0.31496062992125984"/>
  <pageSetup paperSize="9" scale="81" orientation="landscape" r:id="rId1"/>
  <headerFooter>
    <oddHeader>&amp;R&amp;F</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E037-88D1-43A8-BFF5-A9E6F01E06EF}">
  <sheetPr>
    <tabColor rgb="FF66FFFF"/>
    <pageSetUpPr fitToPage="1"/>
  </sheetPr>
  <dimension ref="B1:AA29"/>
  <sheetViews>
    <sheetView workbookViewId="0">
      <pane xSplit="2" ySplit="6" topLeftCell="C7" activePane="bottomRight" state="frozen"/>
      <selection activeCell="I12" sqref="I12"/>
      <selection pane="topRight" activeCell="I12" sqref="I12"/>
      <selection pane="bottomLeft" activeCell="I12" sqref="I12"/>
      <selection pane="bottomRight" activeCell="A3" sqref="A3:XFD6"/>
    </sheetView>
  </sheetViews>
  <sheetFormatPr defaultRowHeight="14.25"/>
  <cols>
    <col min="1" max="1" width="3.125" customWidth="1"/>
    <col min="2" max="2" width="3.75" bestFit="1" customWidth="1"/>
    <col min="3" max="5" width="13.75" customWidth="1"/>
    <col min="6" max="6" width="12.375" bestFit="1" customWidth="1"/>
    <col min="7" max="7" width="13.75" customWidth="1"/>
    <col min="8" max="8" width="8.5" bestFit="1" customWidth="1"/>
    <col min="9" max="14" width="10.5" customWidth="1"/>
    <col min="15" max="15" width="5.5" bestFit="1" customWidth="1"/>
    <col min="16" max="17" width="7.75" customWidth="1"/>
    <col min="18" max="18" width="8.5" customWidth="1"/>
    <col min="19" max="19" width="5.5" bestFit="1" customWidth="1"/>
    <col min="20" max="21" width="7.75" customWidth="1"/>
    <col min="22" max="23" width="5.5" bestFit="1" customWidth="1"/>
    <col min="24" max="25" width="7.75" customWidth="1"/>
    <col min="26" max="26" width="5.5" bestFit="1" customWidth="1"/>
    <col min="27" max="27" width="8.125" customWidth="1"/>
  </cols>
  <sheetData>
    <row r="1" spans="2:27">
      <c r="B1" s="5" t="s">
        <v>55</v>
      </c>
      <c r="I1" s="6" t="str">
        <f>'(1-1)5万円 改'!I1</f>
        <v>団体名：ＪＡ●●</v>
      </c>
    </row>
    <row r="2" spans="2:27">
      <c r="K2" t="s">
        <v>20</v>
      </c>
    </row>
    <row r="3" spans="2:27" ht="14.25" customHeight="1">
      <c r="B3" s="121" t="s">
        <v>27</v>
      </c>
      <c r="C3" s="130" t="s">
        <v>13</v>
      </c>
      <c r="D3" s="130" t="s">
        <v>9</v>
      </c>
      <c r="E3" s="130" t="s">
        <v>0</v>
      </c>
      <c r="F3" s="130" t="s">
        <v>10</v>
      </c>
      <c r="G3" s="130" t="s">
        <v>1</v>
      </c>
      <c r="H3" s="130" t="s">
        <v>12</v>
      </c>
      <c r="I3" s="139" t="s">
        <v>36</v>
      </c>
      <c r="J3" s="140"/>
      <c r="K3" s="140"/>
      <c r="L3" s="139" t="s">
        <v>17</v>
      </c>
      <c r="M3" s="140"/>
      <c r="N3" s="141"/>
      <c r="O3" s="153" t="s">
        <v>2</v>
      </c>
      <c r="P3" s="154"/>
      <c r="Q3" s="154"/>
      <c r="R3" s="154"/>
      <c r="S3" s="154"/>
      <c r="T3" s="154"/>
      <c r="U3" s="154"/>
      <c r="V3" s="154"/>
      <c r="W3" s="154"/>
      <c r="X3" s="154"/>
      <c r="Y3" s="154"/>
      <c r="Z3" s="155"/>
      <c r="AA3" s="121" t="s">
        <v>3</v>
      </c>
    </row>
    <row r="4" spans="2:27">
      <c r="B4" s="122"/>
      <c r="C4" s="131"/>
      <c r="D4" s="131"/>
      <c r="E4" s="131"/>
      <c r="F4" s="131"/>
      <c r="G4" s="131"/>
      <c r="H4" s="131"/>
      <c r="I4" s="142"/>
      <c r="J4" s="143"/>
      <c r="K4" s="143"/>
      <c r="L4" s="142"/>
      <c r="M4" s="143"/>
      <c r="N4" s="144"/>
      <c r="O4" s="147" t="s">
        <v>4</v>
      </c>
      <c r="P4" s="148"/>
      <c r="Q4" s="148"/>
      <c r="R4" s="149"/>
      <c r="S4" s="147" t="s">
        <v>25</v>
      </c>
      <c r="T4" s="148"/>
      <c r="U4" s="148"/>
      <c r="V4" s="149"/>
      <c r="W4" s="147" t="s">
        <v>26</v>
      </c>
      <c r="X4" s="148"/>
      <c r="Y4" s="148"/>
      <c r="Z4" s="149"/>
      <c r="AA4" s="122"/>
    </row>
    <row r="5" spans="2:27">
      <c r="B5" s="156"/>
      <c r="C5" s="132"/>
      <c r="D5" s="132"/>
      <c r="E5" s="132"/>
      <c r="F5" s="132"/>
      <c r="G5" s="132"/>
      <c r="H5" s="132"/>
      <c r="I5" s="124" t="s">
        <v>14</v>
      </c>
      <c r="J5" s="126" t="s">
        <v>15</v>
      </c>
      <c r="K5" s="145" t="s">
        <v>16</v>
      </c>
      <c r="L5" s="124" t="s">
        <v>14</v>
      </c>
      <c r="M5" s="126" t="s">
        <v>15</v>
      </c>
      <c r="N5" s="128" t="s">
        <v>16</v>
      </c>
      <c r="O5" s="137" t="s">
        <v>24</v>
      </c>
      <c r="P5" s="134" t="s">
        <v>22</v>
      </c>
      <c r="Q5" s="135"/>
      <c r="R5" s="136"/>
      <c r="S5" s="137" t="s">
        <v>24</v>
      </c>
      <c r="T5" s="134" t="s">
        <v>22</v>
      </c>
      <c r="U5" s="135"/>
      <c r="V5" s="136"/>
      <c r="W5" s="137" t="s">
        <v>24</v>
      </c>
      <c r="X5" s="150" t="s">
        <v>22</v>
      </c>
      <c r="Y5" s="151"/>
      <c r="Z5" s="152"/>
      <c r="AA5" s="122"/>
    </row>
    <row r="6" spans="2:27" ht="15" thickBot="1">
      <c r="B6" s="123"/>
      <c r="C6" s="133"/>
      <c r="D6" s="133"/>
      <c r="E6" s="133"/>
      <c r="F6" s="133"/>
      <c r="G6" s="133"/>
      <c r="H6" s="133"/>
      <c r="I6" s="125"/>
      <c r="J6" s="127"/>
      <c r="K6" s="146"/>
      <c r="L6" s="125"/>
      <c r="M6" s="127"/>
      <c r="N6" s="129"/>
      <c r="O6" s="138"/>
      <c r="P6" s="88" t="s">
        <v>23</v>
      </c>
      <c r="Q6" s="89" t="s">
        <v>15</v>
      </c>
      <c r="R6" s="90" t="s">
        <v>16</v>
      </c>
      <c r="S6" s="138"/>
      <c r="T6" s="88" t="s">
        <v>23</v>
      </c>
      <c r="U6" s="89" t="s">
        <v>15</v>
      </c>
      <c r="V6" s="90" t="s">
        <v>16</v>
      </c>
      <c r="W6" s="138"/>
      <c r="X6" s="14" t="s">
        <v>23</v>
      </c>
      <c r="Y6" s="15" t="s">
        <v>15</v>
      </c>
      <c r="Z6" s="16" t="s">
        <v>16</v>
      </c>
      <c r="AA6" s="123"/>
    </row>
    <row r="7" spans="2:27" ht="15" thickTop="1">
      <c r="B7" s="77" t="s">
        <v>38</v>
      </c>
      <c r="C7" s="78" t="s">
        <v>35</v>
      </c>
      <c r="D7" s="78" t="s">
        <v>33</v>
      </c>
      <c r="E7" s="78" t="s">
        <v>34</v>
      </c>
      <c r="F7" s="77">
        <v>1</v>
      </c>
      <c r="G7" s="77">
        <v>1</v>
      </c>
      <c r="H7" s="91">
        <v>60</v>
      </c>
      <c r="I7" s="92">
        <f>P7+T7+X7</f>
        <v>30</v>
      </c>
      <c r="J7" s="93">
        <f>Q7+U7+Y7</f>
        <v>30</v>
      </c>
      <c r="K7" s="94">
        <f>SUM(I7:J7)</f>
        <v>60</v>
      </c>
      <c r="L7" s="92">
        <f>I7*2000</f>
        <v>60000</v>
      </c>
      <c r="M7" s="92">
        <f>J7*2200</f>
        <v>66000</v>
      </c>
      <c r="N7" s="95">
        <f>SUM(L7:M7)</f>
        <v>126000</v>
      </c>
      <c r="O7" s="96">
        <v>1</v>
      </c>
      <c r="P7" s="97">
        <v>10</v>
      </c>
      <c r="Q7" s="98">
        <v>10</v>
      </c>
      <c r="R7" s="80">
        <f>SUM(P7:Q7)</f>
        <v>20</v>
      </c>
      <c r="S7" s="96">
        <v>1</v>
      </c>
      <c r="T7" s="97">
        <v>10</v>
      </c>
      <c r="U7" s="98">
        <v>10</v>
      </c>
      <c r="V7" s="80">
        <f>SUM(T7:U7)</f>
        <v>20</v>
      </c>
      <c r="W7" s="96">
        <v>1</v>
      </c>
      <c r="X7" s="97">
        <v>10</v>
      </c>
      <c r="Y7" s="98">
        <v>10</v>
      </c>
      <c r="Z7" s="80">
        <f>SUM(X7:Y7)</f>
        <v>20</v>
      </c>
      <c r="AA7" s="97"/>
    </row>
    <row r="8" spans="2:27">
      <c r="B8" s="8">
        <v>1</v>
      </c>
      <c r="C8" s="12"/>
      <c r="D8" s="12"/>
      <c r="E8" s="12"/>
      <c r="F8" s="52"/>
      <c r="G8" s="52"/>
      <c r="H8" s="21"/>
      <c r="I8" s="18">
        <f t="shared" ref="I8" si="0">P8+T8+X8</f>
        <v>0</v>
      </c>
      <c r="J8" s="19">
        <f t="shared" ref="J8" si="1">Q8+U8+Y8</f>
        <v>0</v>
      </c>
      <c r="K8" s="20">
        <f t="shared" ref="K8" si="2">SUM(I8:J8)</f>
        <v>0</v>
      </c>
      <c r="L8" s="18">
        <f t="shared" ref="L8" si="3">I8*2000</f>
        <v>0</v>
      </c>
      <c r="M8" s="18">
        <f t="shared" ref="M8" si="4">J8*2200</f>
        <v>0</v>
      </c>
      <c r="N8" s="17">
        <f t="shared" ref="N8" si="5">SUM(L8:M8)</f>
        <v>0</v>
      </c>
      <c r="O8" s="22"/>
      <c r="P8" s="23"/>
      <c r="Q8" s="24"/>
      <c r="R8" s="13"/>
      <c r="S8" s="22"/>
      <c r="T8" s="23"/>
      <c r="U8" s="24"/>
      <c r="V8" s="13"/>
      <c r="W8" s="22"/>
      <c r="X8" s="23"/>
      <c r="Y8" s="24"/>
      <c r="Z8" s="13"/>
      <c r="AA8" s="23"/>
    </row>
    <row r="9" spans="2:27">
      <c r="B9" s="8">
        <v>2</v>
      </c>
      <c r="C9" s="2"/>
      <c r="D9" s="2"/>
      <c r="E9" s="2"/>
      <c r="F9" s="55"/>
      <c r="G9" s="55"/>
      <c r="H9" s="2"/>
      <c r="I9" s="18">
        <f t="shared" ref="I9:I17" si="6">P9+T9+X9</f>
        <v>0</v>
      </c>
      <c r="J9" s="19">
        <f t="shared" ref="J9:J17" si="7">Q9+U9+Y9</f>
        <v>0</v>
      </c>
      <c r="K9" s="20">
        <f t="shared" ref="K9:K17" si="8">SUM(I9:J9)</f>
        <v>0</v>
      </c>
      <c r="L9" s="18">
        <f t="shared" ref="L9:L17" si="9">I9*2000</f>
        <v>0</v>
      </c>
      <c r="M9" s="18">
        <f t="shared" ref="M9:M17" si="10">J9*2200</f>
        <v>0</v>
      </c>
      <c r="N9" s="17">
        <f t="shared" ref="N9:N17" si="11">SUM(L9:M9)</f>
        <v>0</v>
      </c>
      <c r="O9" s="2"/>
      <c r="P9" s="2"/>
      <c r="Q9" s="25"/>
      <c r="R9" s="26"/>
      <c r="S9" s="2"/>
      <c r="T9" s="2"/>
      <c r="U9" s="25"/>
      <c r="V9" s="26"/>
      <c r="W9" s="2"/>
      <c r="X9" s="2"/>
      <c r="Y9" s="25"/>
      <c r="Z9" s="26"/>
      <c r="AA9" s="2"/>
    </row>
    <row r="10" spans="2:27">
      <c r="B10" s="8">
        <v>3</v>
      </c>
      <c r="C10" s="2"/>
      <c r="D10" s="2"/>
      <c r="E10" s="2"/>
      <c r="F10" s="55"/>
      <c r="G10" s="55"/>
      <c r="H10" s="2"/>
      <c r="I10" s="18">
        <f t="shared" si="6"/>
        <v>0</v>
      </c>
      <c r="J10" s="19">
        <f t="shared" si="7"/>
        <v>0</v>
      </c>
      <c r="K10" s="20">
        <f t="shared" si="8"/>
        <v>0</v>
      </c>
      <c r="L10" s="18">
        <f t="shared" si="9"/>
        <v>0</v>
      </c>
      <c r="M10" s="18">
        <f t="shared" si="10"/>
        <v>0</v>
      </c>
      <c r="N10" s="17">
        <f t="shared" si="11"/>
        <v>0</v>
      </c>
      <c r="O10" s="2"/>
      <c r="P10" s="2"/>
      <c r="Q10" s="25"/>
      <c r="R10" s="26"/>
      <c r="S10" s="2"/>
      <c r="T10" s="2"/>
      <c r="U10" s="25"/>
      <c r="V10" s="26"/>
      <c r="W10" s="2"/>
      <c r="X10" s="2"/>
      <c r="Y10" s="25"/>
      <c r="Z10" s="26"/>
      <c r="AA10" s="2"/>
    </row>
    <row r="11" spans="2:27">
      <c r="B11" s="8">
        <v>4</v>
      </c>
      <c r="C11" s="2"/>
      <c r="D11" s="2"/>
      <c r="E11" s="2"/>
      <c r="F11" s="55"/>
      <c r="G11" s="55"/>
      <c r="H11" s="2"/>
      <c r="I11" s="18">
        <f t="shared" si="6"/>
        <v>0</v>
      </c>
      <c r="J11" s="19">
        <f t="shared" si="7"/>
        <v>0</v>
      </c>
      <c r="K11" s="20">
        <f t="shared" si="8"/>
        <v>0</v>
      </c>
      <c r="L11" s="18">
        <f t="shared" si="9"/>
        <v>0</v>
      </c>
      <c r="M11" s="18">
        <f t="shared" si="10"/>
        <v>0</v>
      </c>
      <c r="N11" s="17">
        <f t="shared" si="11"/>
        <v>0</v>
      </c>
      <c r="O11" s="2"/>
      <c r="P11" s="2"/>
      <c r="Q11" s="25"/>
      <c r="R11" s="26"/>
      <c r="S11" s="2"/>
      <c r="T11" s="2"/>
      <c r="U11" s="25"/>
      <c r="V11" s="26"/>
      <c r="W11" s="2"/>
      <c r="X11" s="2"/>
      <c r="Y11" s="25"/>
      <c r="Z11" s="26"/>
      <c r="AA11" s="2"/>
    </row>
    <row r="12" spans="2:27">
      <c r="B12" s="8">
        <v>5</v>
      </c>
      <c r="C12" s="2"/>
      <c r="D12" s="2"/>
      <c r="E12" s="2"/>
      <c r="F12" s="55"/>
      <c r="G12" s="55"/>
      <c r="H12" s="2"/>
      <c r="I12" s="18">
        <f t="shared" si="6"/>
        <v>0</v>
      </c>
      <c r="J12" s="19">
        <f t="shared" si="7"/>
        <v>0</v>
      </c>
      <c r="K12" s="20">
        <f t="shared" si="8"/>
        <v>0</v>
      </c>
      <c r="L12" s="18">
        <f t="shared" si="9"/>
        <v>0</v>
      </c>
      <c r="M12" s="18">
        <f t="shared" si="10"/>
        <v>0</v>
      </c>
      <c r="N12" s="17">
        <f t="shared" si="11"/>
        <v>0</v>
      </c>
      <c r="O12" s="2"/>
      <c r="P12" s="2"/>
      <c r="Q12" s="25"/>
      <c r="R12" s="26"/>
      <c r="S12" s="2"/>
      <c r="T12" s="2"/>
      <c r="U12" s="25"/>
      <c r="V12" s="26"/>
      <c r="W12" s="2"/>
      <c r="X12" s="2"/>
      <c r="Y12" s="25"/>
      <c r="Z12" s="26"/>
      <c r="AA12" s="2"/>
    </row>
    <row r="13" spans="2:27">
      <c r="B13" s="8">
        <v>6</v>
      </c>
      <c r="C13" s="2"/>
      <c r="D13" s="2"/>
      <c r="E13" s="2"/>
      <c r="F13" s="55"/>
      <c r="G13" s="55"/>
      <c r="H13" s="2"/>
      <c r="I13" s="18">
        <f t="shared" si="6"/>
        <v>0</v>
      </c>
      <c r="J13" s="19">
        <f t="shared" si="7"/>
        <v>0</v>
      </c>
      <c r="K13" s="20">
        <f t="shared" si="8"/>
        <v>0</v>
      </c>
      <c r="L13" s="18">
        <f t="shared" si="9"/>
        <v>0</v>
      </c>
      <c r="M13" s="18">
        <f t="shared" si="10"/>
        <v>0</v>
      </c>
      <c r="N13" s="17">
        <f t="shared" si="11"/>
        <v>0</v>
      </c>
      <c r="O13" s="2"/>
      <c r="P13" s="2"/>
      <c r="Q13" s="25"/>
      <c r="R13" s="26"/>
      <c r="S13" s="2"/>
      <c r="T13" s="2"/>
      <c r="U13" s="25"/>
      <c r="V13" s="26"/>
      <c r="W13" s="2"/>
      <c r="X13" s="2"/>
      <c r="Y13" s="25"/>
      <c r="Z13" s="26"/>
      <c r="AA13" s="2"/>
    </row>
    <row r="14" spans="2:27">
      <c r="B14" s="8">
        <v>7</v>
      </c>
      <c r="C14" s="2"/>
      <c r="D14" s="2"/>
      <c r="E14" s="2"/>
      <c r="F14" s="55"/>
      <c r="G14" s="55"/>
      <c r="H14" s="2"/>
      <c r="I14" s="18">
        <f t="shared" si="6"/>
        <v>0</v>
      </c>
      <c r="J14" s="19">
        <f t="shared" si="7"/>
        <v>0</v>
      </c>
      <c r="K14" s="20">
        <f t="shared" si="8"/>
        <v>0</v>
      </c>
      <c r="L14" s="18">
        <f t="shared" si="9"/>
        <v>0</v>
      </c>
      <c r="M14" s="18">
        <f t="shared" si="10"/>
        <v>0</v>
      </c>
      <c r="N14" s="17">
        <f t="shared" si="11"/>
        <v>0</v>
      </c>
      <c r="O14" s="2"/>
      <c r="P14" s="2"/>
      <c r="Q14" s="25"/>
      <c r="R14" s="26"/>
      <c r="S14" s="2"/>
      <c r="T14" s="2"/>
      <c r="U14" s="25"/>
      <c r="V14" s="26"/>
      <c r="W14" s="2"/>
      <c r="X14" s="2"/>
      <c r="Y14" s="25"/>
      <c r="Z14" s="26"/>
      <c r="AA14" s="2"/>
    </row>
    <row r="15" spans="2:27">
      <c r="B15" s="8">
        <v>8</v>
      </c>
      <c r="C15" s="2"/>
      <c r="D15" s="2"/>
      <c r="E15" s="2"/>
      <c r="F15" s="55"/>
      <c r="G15" s="55"/>
      <c r="H15" s="2"/>
      <c r="I15" s="18">
        <f t="shared" si="6"/>
        <v>0</v>
      </c>
      <c r="J15" s="19">
        <f t="shared" si="7"/>
        <v>0</v>
      </c>
      <c r="K15" s="20">
        <f t="shared" si="8"/>
        <v>0</v>
      </c>
      <c r="L15" s="18">
        <f t="shared" si="9"/>
        <v>0</v>
      </c>
      <c r="M15" s="18">
        <f t="shared" si="10"/>
        <v>0</v>
      </c>
      <c r="N15" s="17">
        <f t="shared" si="11"/>
        <v>0</v>
      </c>
      <c r="O15" s="2"/>
      <c r="P15" s="2"/>
      <c r="Q15" s="25"/>
      <c r="R15" s="26"/>
      <c r="S15" s="2"/>
      <c r="T15" s="2"/>
      <c r="U15" s="25"/>
      <c r="V15" s="26"/>
      <c r="W15" s="2"/>
      <c r="X15" s="2"/>
      <c r="Y15" s="25"/>
      <c r="Z15" s="26"/>
      <c r="AA15" s="2"/>
    </row>
    <row r="16" spans="2:27">
      <c r="B16" s="8">
        <v>9</v>
      </c>
      <c r="C16" s="2"/>
      <c r="D16" s="2"/>
      <c r="E16" s="2"/>
      <c r="F16" s="55"/>
      <c r="G16" s="55"/>
      <c r="H16" s="2"/>
      <c r="I16" s="18">
        <f t="shared" si="6"/>
        <v>0</v>
      </c>
      <c r="J16" s="19">
        <f t="shared" si="7"/>
        <v>0</v>
      </c>
      <c r="K16" s="20">
        <f t="shared" si="8"/>
        <v>0</v>
      </c>
      <c r="L16" s="18">
        <f t="shared" si="9"/>
        <v>0</v>
      </c>
      <c r="M16" s="18">
        <f t="shared" si="10"/>
        <v>0</v>
      </c>
      <c r="N16" s="17">
        <f t="shared" si="11"/>
        <v>0</v>
      </c>
      <c r="O16" s="2"/>
      <c r="P16" s="2"/>
      <c r="Q16" s="25"/>
      <c r="R16" s="26"/>
      <c r="S16" s="2"/>
      <c r="T16" s="2"/>
      <c r="U16" s="25"/>
      <c r="V16" s="26"/>
      <c r="W16" s="2"/>
      <c r="X16" s="2"/>
      <c r="Y16" s="25"/>
      <c r="Z16" s="26"/>
      <c r="AA16" s="2"/>
    </row>
    <row r="17" spans="2:27" ht="15" thickBot="1">
      <c r="B17" s="7">
        <v>10</v>
      </c>
      <c r="C17" s="39"/>
      <c r="D17" s="39"/>
      <c r="E17" s="39"/>
      <c r="F17" s="56"/>
      <c r="G17" s="56"/>
      <c r="H17" s="39"/>
      <c r="I17" s="40">
        <f t="shared" si="6"/>
        <v>0</v>
      </c>
      <c r="J17" s="41">
        <f t="shared" si="7"/>
        <v>0</v>
      </c>
      <c r="K17" s="42">
        <f t="shared" si="8"/>
        <v>0</v>
      </c>
      <c r="L17" s="40">
        <f t="shared" si="9"/>
        <v>0</v>
      </c>
      <c r="M17" s="40">
        <f t="shared" si="10"/>
        <v>0</v>
      </c>
      <c r="N17" s="43">
        <f t="shared" si="11"/>
        <v>0</v>
      </c>
      <c r="O17" s="39"/>
      <c r="P17" s="39"/>
      <c r="Q17" s="44"/>
      <c r="R17" s="45"/>
      <c r="S17" s="39"/>
      <c r="T17" s="39"/>
      <c r="U17" s="44"/>
      <c r="V17" s="45"/>
      <c r="W17" s="39"/>
      <c r="X17" s="39"/>
      <c r="Y17" s="44"/>
      <c r="Z17" s="45"/>
      <c r="AA17" s="39"/>
    </row>
    <row r="18" spans="2:27" ht="15" thickTop="1">
      <c r="B18" s="36"/>
      <c r="C18" s="46" t="s">
        <v>21</v>
      </c>
      <c r="D18" s="46"/>
      <c r="E18" s="46"/>
      <c r="F18" s="53"/>
      <c r="G18" s="53"/>
      <c r="H18" s="37">
        <f>SUM(H7:H17)</f>
        <v>60</v>
      </c>
      <c r="I18" s="37">
        <f t="shared" ref="I18:Z18" si="12">SUM(I7:I17)</f>
        <v>30</v>
      </c>
      <c r="J18" s="38">
        <f t="shared" si="12"/>
        <v>30</v>
      </c>
      <c r="K18" s="47">
        <f t="shared" si="12"/>
        <v>60</v>
      </c>
      <c r="L18" s="37">
        <f t="shared" si="12"/>
        <v>60000</v>
      </c>
      <c r="M18" s="38">
        <f t="shared" si="12"/>
        <v>66000</v>
      </c>
      <c r="N18" s="47">
        <f t="shared" si="12"/>
        <v>126000</v>
      </c>
      <c r="O18" s="46"/>
      <c r="P18" s="37">
        <f t="shared" si="12"/>
        <v>10</v>
      </c>
      <c r="Q18" s="38">
        <f t="shared" si="12"/>
        <v>10</v>
      </c>
      <c r="R18" s="47">
        <f t="shared" si="12"/>
        <v>20</v>
      </c>
      <c r="S18" s="46"/>
      <c r="T18" s="37">
        <f t="shared" si="12"/>
        <v>10</v>
      </c>
      <c r="U18" s="38">
        <f t="shared" si="12"/>
        <v>10</v>
      </c>
      <c r="V18" s="47">
        <f t="shared" si="12"/>
        <v>20</v>
      </c>
      <c r="W18" s="46"/>
      <c r="X18" s="37">
        <f t="shared" si="12"/>
        <v>10</v>
      </c>
      <c r="Y18" s="38">
        <f t="shared" si="12"/>
        <v>10</v>
      </c>
      <c r="Z18" s="47">
        <f t="shared" si="12"/>
        <v>20</v>
      </c>
      <c r="AA18" s="46"/>
    </row>
    <row r="19" spans="2:27">
      <c r="D19" t="s">
        <v>32</v>
      </c>
      <c r="F19" t="s">
        <v>31</v>
      </c>
      <c r="O19" t="s">
        <v>30</v>
      </c>
      <c r="S19" t="s">
        <v>30</v>
      </c>
      <c r="W19" t="s">
        <v>30</v>
      </c>
    </row>
    <row r="20" spans="2:27">
      <c r="G20" t="s">
        <v>29</v>
      </c>
    </row>
    <row r="21" spans="2:27">
      <c r="C21" s="99" t="s">
        <v>39</v>
      </c>
    </row>
    <row r="22" spans="2:27">
      <c r="C22" s="99" t="s">
        <v>48</v>
      </c>
    </row>
    <row r="23" spans="2:27">
      <c r="C23" s="99" t="s">
        <v>43</v>
      </c>
    </row>
    <row r="24" spans="2:27">
      <c r="C24" s="99" t="s">
        <v>42</v>
      </c>
    </row>
    <row r="25" spans="2:27">
      <c r="C25" s="99" t="s">
        <v>74</v>
      </c>
    </row>
    <row r="26" spans="2:27">
      <c r="C26" s="99" t="s">
        <v>45</v>
      </c>
    </row>
    <row r="27" spans="2:27">
      <c r="C27" s="99" t="s">
        <v>47</v>
      </c>
    </row>
    <row r="28" spans="2:27">
      <c r="C28" s="99" t="s">
        <v>46</v>
      </c>
    </row>
    <row r="29" spans="2:27">
      <c r="C29" s="99" t="s">
        <v>72</v>
      </c>
    </row>
  </sheetData>
  <mergeCells count="26">
    <mergeCell ref="D3:D6"/>
    <mergeCell ref="C3:C6"/>
    <mergeCell ref="B3:B6"/>
    <mergeCell ref="G3:G6"/>
    <mergeCell ref="F3:F6"/>
    <mergeCell ref="O3:Z3"/>
    <mergeCell ref="P5:R5"/>
    <mergeCell ref="O4:R4"/>
    <mergeCell ref="S4:V4"/>
    <mergeCell ref="E3:E6"/>
    <mergeCell ref="AA3:AA6"/>
    <mergeCell ref="L5:L6"/>
    <mergeCell ref="M5:M6"/>
    <mergeCell ref="N5:N6"/>
    <mergeCell ref="H3:H6"/>
    <mergeCell ref="T5:V5"/>
    <mergeCell ref="O5:O6"/>
    <mergeCell ref="S5:S6"/>
    <mergeCell ref="W5:W6"/>
    <mergeCell ref="L3:N4"/>
    <mergeCell ref="I3:K4"/>
    <mergeCell ref="I5:I6"/>
    <mergeCell ref="J5:J6"/>
    <mergeCell ref="K5:K6"/>
    <mergeCell ref="W4:Z4"/>
    <mergeCell ref="X5:Z5"/>
  </mergeCells>
  <phoneticPr fontId="5"/>
  <pageMargins left="0.70866141732283472" right="0.70866141732283472" top="0.74803149606299213" bottom="0.74803149606299213" header="0.31496062992125984" footer="0.31496062992125984"/>
  <pageSetup paperSize="9" scale="52" orientation="landscape" r:id="rId1"/>
  <headerFooter>
    <oddHeader>&amp;R&amp;F</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5C6D-E596-4AD0-86F6-586B007E626D}">
  <sheetPr>
    <tabColor rgb="FF7030A0"/>
    <pageSetUpPr fitToPage="1"/>
  </sheetPr>
  <dimension ref="B1:W26"/>
  <sheetViews>
    <sheetView workbookViewId="0">
      <pane xSplit="2" ySplit="4" topLeftCell="C5" activePane="bottomRight" state="frozen"/>
      <selection activeCell="I12" sqref="I12"/>
      <selection pane="topRight" activeCell="I12" sqref="I12"/>
      <selection pane="bottomLeft" activeCell="I12" sqref="I12"/>
      <selection pane="bottomRight" activeCell="J20" sqref="J20"/>
    </sheetView>
  </sheetViews>
  <sheetFormatPr defaultRowHeight="14.25"/>
  <cols>
    <col min="1" max="1" width="3.125" customWidth="1"/>
    <col min="2" max="2" width="3.75" bestFit="1" customWidth="1"/>
    <col min="3" max="5" width="13.75" customWidth="1"/>
    <col min="6" max="6" width="14.625" bestFit="1" customWidth="1"/>
    <col min="7" max="7" width="13.75" customWidth="1"/>
    <col min="8" max="8" width="8.5" bestFit="1" customWidth="1"/>
    <col min="9" max="9" width="17" customWidth="1"/>
    <col min="10" max="11" width="15.125" customWidth="1"/>
    <col min="12" max="12" width="5.5" bestFit="1" customWidth="1"/>
  </cols>
  <sheetData>
    <row r="1" spans="2:23">
      <c r="B1" s="5" t="s">
        <v>56</v>
      </c>
      <c r="I1" s="6" t="str">
        <f>'(1-1)5万円 改'!I1</f>
        <v>団体名：ＪＡ●●</v>
      </c>
    </row>
    <row r="2" spans="2:23">
      <c r="J2" t="s">
        <v>20</v>
      </c>
    </row>
    <row r="3" spans="2:23" ht="17.25" customHeight="1">
      <c r="B3" s="110" t="s">
        <v>27</v>
      </c>
      <c r="C3" s="112" t="s">
        <v>13</v>
      </c>
      <c r="D3" s="112" t="s">
        <v>9</v>
      </c>
      <c r="E3" s="112" t="s">
        <v>0</v>
      </c>
      <c r="F3" s="114" t="s">
        <v>11</v>
      </c>
      <c r="G3" s="112" t="s">
        <v>1</v>
      </c>
      <c r="H3" s="112" t="s">
        <v>12</v>
      </c>
      <c r="I3" s="157" t="s">
        <v>37</v>
      </c>
      <c r="J3" s="109" t="s">
        <v>61</v>
      </c>
      <c r="K3" s="116" t="s">
        <v>57</v>
      </c>
      <c r="L3" s="110" t="s">
        <v>3</v>
      </c>
    </row>
    <row r="4" spans="2:23" ht="17.25" customHeight="1" thickBot="1">
      <c r="B4" s="111"/>
      <c r="C4" s="113"/>
      <c r="D4" s="113"/>
      <c r="E4" s="113"/>
      <c r="F4" s="115"/>
      <c r="G4" s="113"/>
      <c r="H4" s="113"/>
      <c r="I4" s="158"/>
      <c r="J4" s="120"/>
      <c r="K4" s="117"/>
      <c r="L4" s="111"/>
    </row>
    <row r="5" spans="2:23" ht="15" thickTop="1">
      <c r="B5" s="77" t="s">
        <v>38</v>
      </c>
      <c r="C5" s="78" t="s">
        <v>35</v>
      </c>
      <c r="D5" s="78" t="s">
        <v>33</v>
      </c>
      <c r="E5" s="78" t="s">
        <v>34</v>
      </c>
      <c r="F5" s="77">
        <v>1</v>
      </c>
      <c r="G5" s="77">
        <v>1</v>
      </c>
      <c r="H5" s="78">
        <v>10</v>
      </c>
      <c r="I5" s="78">
        <v>10</v>
      </c>
      <c r="J5" s="81">
        <f>I5*2200</f>
        <v>22000</v>
      </c>
      <c r="K5" s="85">
        <v>20000</v>
      </c>
      <c r="L5" s="78"/>
      <c r="M5" s="72"/>
      <c r="N5" s="72"/>
      <c r="O5" s="72"/>
      <c r="P5" s="72"/>
      <c r="Q5" s="72"/>
      <c r="R5" s="72"/>
      <c r="S5" s="72"/>
      <c r="T5" s="72"/>
      <c r="U5" s="72"/>
      <c r="V5" s="72"/>
      <c r="W5" s="72"/>
    </row>
    <row r="6" spans="2:23">
      <c r="B6" s="12">
        <v>1</v>
      </c>
      <c r="C6" s="12"/>
      <c r="D6" s="12"/>
      <c r="E6" s="12"/>
      <c r="F6" s="52"/>
      <c r="G6" s="52"/>
      <c r="H6" s="12"/>
      <c r="I6" s="12"/>
      <c r="J6" s="27">
        <f t="shared" ref="J6:J15" si="0">I6*2200</f>
        <v>0</v>
      </c>
      <c r="K6" s="67"/>
      <c r="L6" s="12"/>
    </row>
    <row r="7" spans="2:23">
      <c r="B7" s="1">
        <v>2</v>
      </c>
      <c r="C7" s="1"/>
      <c r="D7" s="1"/>
      <c r="E7" s="1"/>
      <c r="F7" s="49"/>
      <c r="G7" s="49"/>
      <c r="H7" s="1"/>
      <c r="I7" s="1"/>
      <c r="J7" s="27">
        <f t="shared" si="0"/>
        <v>0</v>
      </c>
      <c r="K7" s="67"/>
      <c r="L7" s="1"/>
    </row>
    <row r="8" spans="2:23">
      <c r="B8" s="1">
        <v>3</v>
      </c>
      <c r="C8" s="1"/>
      <c r="D8" s="1"/>
      <c r="E8" s="1"/>
      <c r="F8" s="49"/>
      <c r="G8" s="49"/>
      <c r="H8" s="1"/>
      <c r="I8" s="1"/>
      <c r="J8" s="27">
        <f t="shared" si="0"/>
        <v>0</v>
      </c>
      <c r="K8" s="67"/>
      <c r="L8" s="1"/>
    </row>
    <row r="9" spans="2:23">
      <c r="B9" s="1">
        <v>4</v>
      </c>
      <c r="C9" s="1"/>
      <c r="D9" s="1"/>
      <c r="E9" s="1"/>
      <c r="F9" s="49"/>
      <c r="G9" s="49"/>
      <c r="H9" s="1"/>
      <c r="I9" s="1"/>
      <c r="J9" s="27">
        <f t="shared" si="0"/>
        <v>0</v>
      </c>
      <c r="K9" s="67"/>
      <c r="L9" s="1"/>
    </row>
    <row r="10" spans="2:23">
      <c r="B10" s="1">
        <v>5</v>
      </c>
      <c r="C10" s="1"/>
      <c r="D10" s="1"/>
      <c r="E10" s="1"/>
      <c r="F10" s="49"/>
      <c r="G10" s="49"/>
      <c r="H10" s="1"/>
      <c r="I10" s="1"/>
      <c r="J10" s="27">
        <f t="shared" si="0"/>
        <v>0</v>
      </c>
      <c r="K10" s="67"/>
      <c r="L10" s="1"/>
    </row>
    <row r="11" spans="2:23">
      <c r="B11" s="1">
        <v>6</v>
      </c>
      <c r="C11" s="1"/>
      <c r="D11" s="1"/>
      <c r="E11" s="1"/>
      <c r="F11" s="49"/>
      <c r="G11" s="49"/>
      <c r="H11" s="1"/>
      <c r="I11" s="1"/>
      <c r="J11" s="27">
        <f t="shared" si="0"/>
        <v>0</v>
      </c>
      <c r="K11" s="67"/>
      <c r="L11" s="1"/>
    </row>
    <row r="12" spans="2:23">
      <c r="B12" s="1">
        <v>7</v>
      </c>
      <c r="C12" s="1"/>
      <c r="D12" s="1"/>
      <c r="E12" s="1"/>
      <c r="F12" s="49"/>
      <c r="G12" s="49"/>
      <c r="H12" s="1"/>
      <c r="I12" s="1"/>
      <c r="J12" s="27">
        <f t="shared" si="0"/>
        <v>0</v>
      </c>
      <c r="K12" s="67"/>
      <c r="L12" s="1"/>
    </row>
    <row r="13" spans="2:23">
      <c r="B13" s="1">
        <v>8</v>
      </c>
      <c r="C13" s="1"/>
      <c r="D13" s="1"/>
      <c r="E13" s="1"/>
      <c r="F13" s="49"/>
      <c r="G13" s="49"/>
      <c r="H13" s="1"/>
      <c r="I13" s="1"/>
      <c r="J13" s="27">
        <f t="shared" si="0"/>
        <v>0</v>
      </c>
      <c r="K13" s="67"/>
      <c r="L13" s="1"/>
    </row>
    <row r="14" spans="2:23">
      <c r="B14" s="1">
        <v>9</v>
      </c>
      <c r="C14" s="1"/>
      <c r="D14" s="1"/>
      <c r="E14" s="1"/>
      <c r="F14" s="49"/>
      <c r="G14" s="49"/>
      <c r="H14" s="1"/>
      <c r="I14" s="1"/>
      <c r="J14" s="27">
        <f t="shared" si="0"/>
        <v>0</v>
      </c>
      <c r="K14" s="67"/>
      <c r="L14" s="1"/>
    </row>
    <row r="15" spans="2:23" ht="15" thickBot="1">
      <c r="B15" s="32">
        <v>10</v>
      </c>
      <c r="C15" s="32"/>
      <c r="D15" s="32"/>
      <c r="E15" s="32"/>
      <c r="F15" s="50"/>
      <c r="G15" s="50"/>
      <c r="H15" s="32"/>
      <c r="I15" s="32"/>
      <c r="J15" s="27">
        <f t="shared" si="0"/>
        <v>0</v>
      </c>
      <c r="K15" s="68"/>
      <c r="L15" s="32"/>
    </row>
    <row r="16" spans="2:23" ht="15" thickTop="1">
      <c r="B16" s="36"/>
      <c r="C16" s="46" t="s">
        <v>21</v>
      </c>
      <c r="D16" s="46"/>
      <c r="E16" s="46"/>
      <c r="F16" s="53"/>
      <c r="G16" s="53"/>
      <c r="H16" s="37">
        <f>SUM(H5:H15)</f>
        <v>10</v>
      </c>
      <c r="I16" s="37">
        <f>SUM(I5:I15)</f>
        <v>10</v>
      </c>
      <c r="J16" s="37">
        <f t="shared" ref="J16" si="1">SUM(J5:J15)</f>
        <v>22000</v>
      </c>
      <c r="K16" s="37">
        <f>SUM(K5:K15)</f>
        <v>20000</v>
      </c>
      <c r="L16" s="36"/>
    </row>
    <row r="17" spans="3:7">
      <c r="D17" t="s">
        <v>32</v>
      </c>
      <c r="F17" t="s">
        <v>31</v>
      </c>
    </row>
    <row r="18" spans="3:7">
      <c r="G18" t="s">
        <v>29</v>
      </c>
    </row>
    <row r="19" spans="3:7">
      <c r="C19" s="99" t="s">
        <v>39</v>
      </c>
    </row>
    <row r="20" spans="3:7">
      <c r="C20" s="99" t="s">
        <v>40</v>
      </c>
    </row>
    <row r="21" spans="3:7">
      <c r="C21" s="99" t="s">
        <v>43</v>
      </c>
    </row>
    <row r="22" spans="3:7">
      <c r="C22" s="99" t="s">
        <v>42</v>
      </c>
    </row>
    <row r="23" spans="3:7">
      <c r="C23" s="99" t="s">
        <v>50</v>
      </c>
    </row>
    <row r="24" spans="3:7">
      <c r="C24" s="99" t="s">
        <v>51</v>
      </c>
    </row>
    <row r="25" spans="3:7">
      <c r="C25" s="101" t="s">
        <v>66</v>
      </c>
    </row>
    <row r="26" spans="3:7">
      <c r="C26" s="72"/>
    </row>
  </sheetData>
  <mergeCells count="11">
    <mergeCell ref="H3:H4"/>
    <mergeCell ref="I3:I4"/>
    <mergeCell ref="J3:J4"/>
    <mergeCell ref="L3:L4"/>
    <mergeCell ref="B3:B4"/>
    <mergeCell ref="C3:C4"/>
    <mergeCell ref="D3:D4"/>
    <mergeCell ref="E3:E4"/>
    <mergeCell ref="F3:F4"/>
    <mergeCell ref="G3:G4"/>
    <mergeCell ref="K3:K4"/>
  </mergeCells>
  <phoneticPr fontId="5"/>
  <pageMargins left="0.70866141732283472" right="0.70866141732283472" top="0.74803149606299213" bottom="0.74803149606299213" header="0.31496062992125984" footer="0.31496062992125984"/>
  <pageSetup paperSize="9" scale="94" orientation="landscape" r:id="rId1"/>
  <headerFooter>
    <oddHeader>&amp;R&amp;F</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8647C-A67B-42D2-8D6F-D96607E97E25}">
  <sheetPr>
    <tabColor theme="1"/>
    <pageSetUpPr fitToPage="1"/>
  </sheetPr>
  <dimension ref="B1:R30"/>
  <sheetViews>
    <sheetView tabSelected="1" workbookViewId="0">
      <pane xSplit="2" ySplit="6" topLeftCell="G7" activePane="bottomRight" state="frozen"/>
      <selection activeCell="I12" sqref="I12"/>
      <selection pane="topRight" activeCell="I12" sqref="I12"/>
      <selection pane="bottomLeft" activeCell="I12" sqref="I12"/>
      <selection pane="bottomRight" activeCell="P3" sqref="P3:P4"/>
    </sheetView>
  </sheetViews>
  <sheetFormatPr defaultRowHeight="14.25"/>
  <cols>
    <col min="1" max="1" width="3.125" customWidth="1"/>
    <col min="2" max="2" width="3.75" bestFit="1" customWidth="1"/>
    <col min="3" max="17" width="13.75" customWidth="1"/>
    <col min="18" max="18" width="8.125" customWidth="1"/>
  </cols>
  <sheetData>
    <row r="1" spans="2:18">
      <c r="B1" s="5" t="s">
        <v>75</v>
      </c>
      <c r="I1" s="6" t="str">
        <f>'(1-1)5万円 改'!I1</f>
        <v>団体名：ＪＡ●●</v>
      </c>
    </row>
    <row r="2" spans="2:18">
      <c r="K2" t="s">
        <v>20</v>
      </c>
    </row>
    <row r="3" spans="2:18" ht="14.25" customHeight="1">
      <c r="B3" s="121" t="s">
        <v>27</v>
      </c>
      <c r="C3" s="130" t="s">
        <v>13</v>
      </c>
      <c r="D3" s="130" t="s">
        <v>9</v>
      </c>
      <c r="E3" s="130" t="s">
        <v>0</v>
      </c>
      <c r="F3" s="159" t="s">
        <v>87</v>
      </c>
      <c r="G3" s="159"/>
      <c r="H3" s="159"/>
      <c r="I3" s="159"/>
      <c r="J3" s="159"/>
      <c r="K3" s="159"/>
      <c r="L3" s="159"/>
      <c r="M3" s="159"/>
      <c r="N3" s="159"/>
      <c r="O3" s="163" t="s">
        <v>86</v>
      </c>
      <c r="P3" s="164" t="s">
        <v>88</v>
      </c>
      <c r="Q3" s="137" t="s">
        <v>105</v>
      </c>
      <c r="R3" s="121" t="s">
        <v>3</v>
      </c>
    </row>
    <row r="4" spans="2:18">
      <c r="B4" s="122"/>
      <c r="C4" s="131"/>
      <c r="D4" s="131"/>
      <c r="E4" s="131"/>
      <c r="F4" s="168" t="s">
        <v>79</v>
      </c>
      <c r="G4" s="168"/>
      <c r="H4" s="168"/>
      <c r="I4" s="168"/>
      <c r="J4" s="169" t="s">
        <v>89</v>
      </c>
      <c r="K4" s="178" t="s">
        <v>83</v>
      </c>
      <c r="L4" s="178"/>
      <c r="M4" s="178"/>
      <c r="N4" s="159" t="s">
        <v>100</v>
      </c>
      <c r="O4" s="163"/>
      <c r="P4" s="165"/>
      <c r="Q4" s="166"/>
      <c r="R4" s="122"/>
    </row>
    <row r="5" spans="2:18">
      <c r="B5" s="156"/>
      <c r="C5" s="132"/>
      <c r="D5" s="132"/>
      <c r="E5" s="132"/>
      <c r="F5" s="108" t="s">
        <v>76</v>
      </c>
      <c r="G5" s="102" t="s">
        <v>78</v>
      </c>
      <c r="H5" s="103" t="s">
        <v>77</v>
      </c>
      <c r="I5" s="104" t="s">
        <v>16</v>
      </c>
      <c r="J5" s="170"/>
      <c r="K5" s="172" t="s">
        <v>101</v>
      </c>
      <c r="L5" s="174" t="s">
        <v>102</v>
      </c>
      <c r="M5" s="176" t="s">
        <v>103</v>
      </c>
      <c r="N5" s="159"/>
      <c r="O5" s="159" t="s">
        <v>84</v>
      </c>
      <c r="P5" s="161" t="s">
        <v>85</v>
      </c>
      <c r="Q5" s="166"/>
      <c r="R5" s="122"/>
    </row>
    <row r="6" spans="2:18" ht="29.25" thickBot="1">
      <c r="B6" s="123"/>
      <c r="C6" s="133"/>
      <c r="D6" s="133"/>
      <c r="E6" s="133"/>
      <c r="F6" s="105" t="s">
        <v>82</v>
      </c>
      <c r="G6" s="105" t="s">
        <v>81</v>
      </c>
      <c r="H6" s="105" t="s">
        <v>80</v>
      </c>
      <c r="I6" s="105" t="s">
        <v>90</v>
      </c>
      <c r="J6" s="171"/>
      <c r="K6" s="173"/>
      <c r="L6" s="175"/>
      <c r="M6" s="177"/>
      <c r="N6" s="160"/>
      <c r="O6" s="160"/>
      <c r="P6" s="162"/>
      <c r="Q6" s="167"/>
      <c r="R6" s="123"/>
    </row>
    <row r="7" spans="2:18" ht="15" thickTop="1">
      <c r="B7" s="77" t="s">
        <v>38</v>
      </c>
      <c r="C7" s="78" t="s">
        <v>35</v>
      </c>
      <c r="D7" s="78" t="s">
        <v>33</v>
      </c>
      <c r="E7" s="78" t="s">
        <v>34</v>
      </c>
      <c r="F7" s="97">
        <v>1000</v>
      </c>
      <c r="G7" s="97">
        <v>1000000</v>
      </c>
      <c r="H7" s="97"/>
      <c r="I7" s="81">
        <f>SUM(F7:H7)</f>
        <v>1001000</v>
      </c>
      <c r="J7" s="97">
        <v>300000</v>
      </c>
      <c r="K7" s="97">
        <v>600000</v>
      </c>
      <c r="L7" s="81">
        <f>I7-J7</f>
        <v>701000</v>
      </c>
      <c r="M7" s="81">
        <f>MIN(K7,L7)</f>
        <v>600000</v>
      </c>
      <c r="N7" s="81">
        <f>J7+M7</f>
        <v>900000</v>
      </c>
      <c r="O7" s="97">
        <v>5000</v>
      </c>
      <c r="P7" s="97"/>
      <c r="Q7" s="81">
        <f>N7+O7+P7</f>
        <v>905000</v>
      </c>
      <c r="R7" s="97"/>
    </row>
    <row r="8" spans="2:18">
      <c r="B8" s="8">
        <v>1</v>
      </c>
      <c r="C8" s="12"/>
      <c r="D8" s="12"/>
      <c r="E8" s="12"/>
      <c r="F8" s="23"/>
      <c r="G8" s="23"/>
      <c r="H8" s="23"/>
      <c r="I8" s="27">
        <f t="shared" ref="I8:I17" si="0">SUM(F8:H8)</f>
        <v>0</v>
      </c>
      <c r="J8" s="23"/>
      <c r="K8" s="107">
        <v>0</v>
      </c>
      <c r="L8" s="27">
        <f t="shared" ref="L8:L17" si="1">I8-J8</f>
        <v>0</v>
      </c>
      <c r="M8" s="27">
        <f t="shared" ref="M8:M17" si="2">MIN(K8,L8)</f>
        <v>0</v>
      </c>
      <c r="N8" s="27">
        <f t="shared" ref="N8:N17" si="3">J8+M8</f>
        <v>0</v>
      </c>
      <c r="O8" s="23"/>
      <c r="P8" s="23"/>
      <c r="Q8" s="27">
        <f t="shared" ref="Q8:Q17" si="4">N8+O8+P8</f>
        <v>0</v>
      </c>
      <c r="R8" s="23"/>
    </row>
    <row r="9" spans="2:18">
      <c r="B9" s="8">
        <v>2</v>
      </c>
      <c r="C9" s="2"/>
      <c r="D9" s="2"/>
      <c r="E9" s="2"/>
      <c r="F9" s="2"/>
      <c r="G9" s="2"/>
      <c r="H9" s="2"/>
      <c r="I9" s="27">
        <f t="shared" si="0"/>
        <v>0</v>
      </c>
      <c r="J9" s="2"/>
      <c r="K9" s="107">
        <v>0</v>
      </c>
      <c r="L9" s="27">
        <f t="shared" si="1"/>
        <v>0</v>
      </c>
      <c r="M9" s="27">
        <f t="shared" si="2"/>
        <v>0</v>
      </c>
      <c r="N9" s="27">
        <f t="shared" si="3"/>
        <v>0</v>
      </c>
      <c r="O9" s="2"/>
      <c r="P9" s="2"/>
      <c r="Q9" s="27">
        <f t="shared" si="4"/>
        <v>0</v>
      </c>
      <c r="R9" s="2"/>
    </row>
    <row r="10" spans="2:18">
      <c r="B10" s="8">
        <v>3</v>
      </c>
      <c r="C10" s="2"/>
      <c r="D10" s="2"/>
      <c r="E10" s="2"/>
      <c r="F10" s="2"/>
      <c r="G10" s="2"/>
      <c r="H10" s="2"/>
      <c r="I10" s="27">
        <f t="shared" si="0"/>
        <v>0</v>
      </c>
      <c r="J10" s="2"/>
      <c r="K10" s="107">
        <v>0</v>
      </c>
      <c r="L10" s="27">
        <f t="shared" si="1"/>
        <v>0</v>
      </c>
      <c r="M10" s="27">
        <f t="shared" si="2"/>
        <v>0</v>
      </c>
      <c r="N10" s="27">
        <f t="shared" si="3"/>
        <v>0</v>
      </c>
      <c r="O10" s="2"/>
      <c r="P10" s="2"/>
      <c r="Q10" s="27">
        <f t="shared" si="4"/>
        <v>0</v>
      </c>
      <c r="R10" s="2"/>
    </row>
    <row r="11" spans="2:18">
      <c r="B11" s="8">
        <v>4</v>
      </c>
      <c r="C11" s="2"/>
      <c r="D11" s="2"/>
      <c r="E11" s="2"/>
      <c r="F11" s="2"/>
      <c r="G11" s="2"/>
      <c r="H11" s="2"/>
      <c r="I11" s="27">
        <f t="shared" si="0"/>
        <v>0</v>
      </c>
      <c r="J11" s="2"/>
      <c r="K11" s="107">
        <v>0</v>
      </c>
      <c r="L11" s="27">
        <f t="shared" si="1"/>
        <v>0</v>
      </c>
      <c r="M11" s="27">
        <f t="shared" si="2"/>
        <v>0</v>
      </c>
      <c r="N11" s="27">
        <f t="shared" si="3"/>
        <v>0</v>
      </c>
      <c r="O11" s="2"/>
      <c r="P11" s="2"/>
      <c r="Q11" s="27">
        <f t="shared" si="4"/>
        <v>0</v>
      </c>
      <c r="R11" s="2"/>
    </row>
    <row r="12" spans="2:18">
      <c r="B12" s="8">
        <v>5</v>
      </c>
      <c r="C12" s="2"/>
      <c r="D12" s="2"/>
      <c r="E12" s="2"/>
      <c r="F12" s="2"/>
      <c r="G12" s="2"/>
      <c r="H12" s="2"/>
      <c r="I12" s="27">
        <f t="shared" si="0"/>
        <v>0</v>
      </c>
      <c r="J12" s="2"/>
      <c r="K12" s="107">
        <v>0</v>
      </c>
      <c r="L12" s="27">
        <f t="shared" si="1"/>
        <v>0</v>
      </c>
      <c r="M12" s="27">
        <f t="shared" si="2"/>
        <v>0</v>
      </c>
      <c r="N12" s="27">
        <f t="shared" si="3"/>
        <v>0</v>
      </c>
      <c r="O12" s="2"/>
      <c r="P12" s="2"/>
      <c r="Q12" s="27">
        <f t="shared" si="4"/>
        <v>0</v>
      </c>
      <c r="R12" s="2"/>
    </row>
    <row r="13" spans="2:18">
      <c r="B13" s="8">
        <v>6</v>
      </c>
      <c r="C13" s="2"/>
      <c r="D13" s="2"/>
      <c r="E13" s="2"/>
      <c r="F13" s="2"/>
      <c r="G13" s="2"/>
      <c r="H13" s="2"/>
      <c r="I13" s="27">
        <f t="shared" si="0"/>
        <v>0</v>
      </c>
      <c r="J13" s="2"/>
      <c r="K13" s="107">
        <v>0</v>
      </c>
      <c r="L13" s="27">
        <f t="shared" si="1"/>
        <v>0</v>
      </c>
      <c r="M13" s="27">
        <f t="shared" si="2"/>
        <v>0</v>
      </c>
      <c r="N13" s="27">
        <f t="shared" si="3"/>
        <v>0</v>
      </c>
      <c r="O13" s="2"/>
      <c r="P13" s="2"/>
      <c r="Q13" s="27">
        <f t="shared" si="4"/>
        <v>0</v>
      </c>
      <c r="R13" s="2"/>
    </row>
    <row r="14" spans="2:18">
      <c r="B14" s="8">
        <v>7</v>
      </c>
      <c r="C14" s="2"/>
      <c r="D14" s="2"/>
      <c r="E14" s="2"/>
      <c r="F14" s="2"/>
      <c r="G14" s="2"/>
      <c r="H14" s="2"/>
      <c r="I14" s="27">
        <f t="shared" si="0"/>
        <v>0</v>
      </c>
      <c r="J14" s="2"/>
      <c r="K14" s="107">
        <v>0</v>
      </c>
      <c r="L14" s="27">
        <f t="shared" si="1"/>
        <v>0</v>
      </c>
      <c r="M14" s="27">
        <f t="shared" si="2"/>
        <v>0</v>
      </c>
      <c r="N14" s="27">
        <f t="shared" si="3"/>
        <v>0</v>
      </c>
      <c r="O14" s="2"/>
      <c r="P14" s="2"/>
      <c r="Q14" s="27">
        <f t="shared" si="4"/>
        <v>0</v>
      </c>
      <c r="R14" s="2"/>
    </row>
    <row r="15" spans="2:18">
      <c r="B15" s="8">
        <v>8</v>
      </c>
      <c r="C15" s="2"/>
      <c r="D15" s="2"/>
      <c r="E15" s="2"/>
      <c r="F15" s="2"/>
      <c r="G15" s="2"/>
      <c r="H15" s="2"/>
      <c r="I15" s="27">
        <f t="shared" si="0"/>
        <v>0</v>
      </c>
      <c r="J15" s="2"/>
      <c r="K15" s="107">
        <v>0</v>
      </c>
      <c r="L15" s="27">
        <f t="shared" si="1"/>
        <v>0</v>
      </c>
      <c r="M15" s="27">
        <f t="shared" si="2"/>
        <v>0</v>
      </c>
      <c r="N15" s="27">
        <f t="shared" si="3"/>
        <v>0</v>
      </c>
      <c r="O15" s="2"/>
      <c r="P15" s="2"/>
      <c r="Q15" s="27">
        <f t="shared" si="4"/>
        <v>0</v>
      </c>
      <c r="R15" s="2"/>
    </row>
    <row r="16" spans="2:18">
      <c r="B16" s="8">
        <v>9</v>
      </c>
      <c r="C16" s="2"/>
      <c r="D16" s="2"/>
      <c r="E16" s="2"/>
      <c r="F16" s="2"/>
      <c r="G16" s="2"/>
      <c r="H16" s="2"/>
      <c r="I16" s="27">
        <f t="shared" si="0"/>
        <v>0</v>
      </c>
      <c r="J16" s="2"/>
      <c r="K16" s="107">
        <v>0</v>
      </c>
      <c r="L16" s="27">
        <f t="shared" si="1"/>
        <v>0</v>
      </c>
      <c r="M16" s="27">
        <f t="shared" si="2"/>
        <v>0</v>
      </c>
      <c r="N16" s="27">
        <f t="shared" si="3"/>
        <v>0</v>
      </c>
      <c r="O16" s="2"/>
      <c r="P16" s="2"/>
      <c r="Q16" s="27">
        <f t="shared" si="4"/>
        <v>0</v>
      </c>
      <c r="R16" s="2"/>
    </row>
    <row r="17" spans="2:18" ht="15" thickBot="1">
      <c r="B17" s="7">
        <v>10</v>
      </c>
      <c r="C17" s="39"/>
      <c r="D17" s="39"/>
      <c r="E17" s="39"/>
      <c r="F17" s="39"/>
      <c r="G17" s="39"/>
      <c r="H17" s="39"/>
      <c r="I17" s="27">
        <f t="shared" si="0"/>
        <v>0</v>
      </c>
      <c r="J17" s="39"/>
      <c r="K17" s="107">
        <v>0</v>
      </c>
      <c r="L17" s="27">
        <f t="shared" si="1"/>
        <v>0</v>
      </c>
      <c r="M17" s="27">
        <f t="shared" si="2"/>
        <v>0</v>
      </c>
      <c r="N17" s="27">
        <f t="shared" si="3"/>
        <v>0</v>
      </c>
      <c r="O17" s="39"/>
      <c r="P17" s="39"/>
      <c r="Q17" s="27">
        <f t="shared" si="4"/>
        <v>0</v>
      </c>
      <c r="R17" s="39"/>
    </row>
    <row r="18" spans="2:18" ht="15" thickTop="1">
      <c r="B18" s="36"/>
      <c r="C18" s="46" t="s">
        <v>21</v>
      </c>
      <c r="D18" s="46"/>
      <c r="E18" s="46"/>
      <c r="F18" s="37">
        <f>SUM(F7:F17)</f>
        <v>1000</v>
      </c>
      <c r="G18" s="37">
        <f t="shared" ref="G18:Q18" si="5">SUM(G7:G17)</f>
        <v>1000000</v>
      </c>
      <c r="H18" s="37">
        <f t="shared" si="5"/>
        <v>0</v>
      </c>
      <c r="I18" s="37">
        <f>SUM(I7:I17)</f>
        <v>1001000</v>
      </c>
      <c r="J18" s="37">
        <f t="shared" si="5"/>
        <v>300000</v>
      </c>
      <c r="K18" s="37">
        <f t="shared" si="5"/>
        <v>600000</v>
      </c>
      <c r="L18" s="37">
        <f>SUM(L7:L17)</f>
        <v>701000</v>
      </c>
      <c r="M18" s="37">
        <f>SUM(M7:M17)</f>
        <v>600000</v>
      </c>
      <c r="N18" s="37">
        <f t="shared" si="5"/>
        <v>900000</v>
      </c>
      <c r="O18" s="37">
        <f t="shared" si="5"/>
        <v>5000</v>
      </c>
      <c r="P18" s="37">
        <f t="shared" si="5"/>
        <v>0</v>
      </c>
      <c r="Q18" s="37">
        <f t="shared" si="5"/>
        <v>905000</v>
      </c>
      <c r="R18" s="46"/>
    </row>
    <row r="19" spans="2:18">
      <c r="D19" t="s">
        <v>32</v>
      </c>
      <c r="K19" s="106" t="s">
        <v>104</v>
      </c>
    </row>
    <row r="21" spans="2:18">
      <c r="C21" s="99" t="s">
        <v>39</v>
      </c>
    </row>
    <row r="22" spans="2:18">
      <c r="C22" s="99" t="s">
        <v>91</v>
      </c>
    </row>
    <row r="23" spans="2:18">
      <c r="C23" s="99" t="s">
        <v>92</v>
      </c>
    </row>
    <row r="24" spans="2:18">
      <c r="C24" s="99" t="s">
        <v>93</v>
      </c>
    </row>
    <row r="25" spans="2:18">
      <c r="C25" s="99" t="s">
        <v>94</v>
      </c>
    </row>
    <row r="26" spans="2:18">
      <c r="C26" s="99" t="s">
        <v>95</v>
      </c>
    </row>
    <row r="27" spans="2:18">
      <c r="C27" s="99" t="s">
        <v>96</v>
      </c>
    </row>
    <row r="28" spans="2:18">
      <c r="C28" s="99" t="s">
        <v>97</v>
      </c>
    </row>
    <row r="29" spans="2:18">
      <c r="C29" s="99" t="s">
        <v>98</v>
      </c>
    </row>
    <row r="30" spans="2:18">
      <c r="C30" t="s">
        <v>99</v>
      </c>
    </row>
  </sheetData>
  <mergeCells count="18">
    <mergeCell ref="M5:M6"/>
    <mergeCell ref="K4:M4"/>
    <mergeCell ref="R3:R6"/>
    <mergeCell ref="B3:B6"/>
    <mergeCell ref="C3:C6"/>
    <mergeCell ref="D3:D6"/>
    <mergeCell ref="E3:E6"/>
    <mergeCell ref="N4:N6"/>
    <mergeCell ref="O5:O6"/>
    <mergeCell ref="P5:P6"/>
    <mergeCell ref="O3:O4"/>
    <mergeCell ref="P3:P4"/>
    <mergeCell ref="Q3:Q6"/>
    <mergeCell ref="F3:N3"/>
    <mergeCell ref="F4:I4"/>
    <mergeCell ref="J4:J6"/>
    <mergeCell ref="K5:K6"/>
    <mergeCell ref="L5:L6"/>
  </mergeCells>
  <phoneticPr fontId="5"/>
  <pageMargins left="0.70866141732283472" right="0.70866141732283472" top="0.74803149606299213" bottom="0.74803149606299213" header="0.31496062992125984" footer="0.31496062992125984"/>
  <pageSetup paperSize="9" scale="55" orientation="landscape" r:id="rId1"/>
  <headerFooter>
    <oddHeader>&amp;R&amp;F</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(1-1)5万円 改</vt:lpstr>
      <vt:lpstr>(1-2)80万円 改</vt:lpstr>
      <vt:lpstr>(1-3)25万円 改</vt:lpstr>
      <vt:lpstr>(2)2万円</vt:lpstr>
      <vt:lpstr>(3)2,200円 改</vt:lpstr>
      <vt:lpstr>総括表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user09</dc:creator>
  <cp:lastModifiedBy>user09</cp:lastModifiedBy>
  <cp:lastPrinted>2020-11-19T09:35:49Z</cp:lastPrinted>
  <dcterms:created xsi:type="dcterms:W3CDTF">2020-06-04T10:38:16Z</dcterms:created>
  <dcterms:modified xsi:type="dcterms:W3CDTF">2020-11-24T23:40:50Z</dcterms:modified>
</cp:coreProperties>
</file>